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" windowWidth="22116" windowHeight="10872"/>
  </bookViews>
  <sheets>
    <sheet name="Zone A" sheetId="1" r:id="rId1"/>
    <sheet name="Zone B" sheetId="2" r:id="rId2"/>
    <sheet name="Zone C" sheetId="3" r:id="rId3"/>
    <sheet name="Zone D" sheetId="4" r:id="rId4"/>
    <sheet name="Zone E" sheetId="5" r:id="rId5"/>
    <sheet name="Normes" sheetId="6" r:id="rId6"/>
  </sheets>
  <definedNames>
    <definedName name="autres" localSheetId="5">Normes!$A$147</definedName>
    <definedName name="epi" localSheetId="5">Normes!$A$41</definedName>
    <definedName name="obstacle" localSheetId="5">Normes!$A$127</definedName>
  </definedNames>
  <calcPr calcId="125725"/>
</workbook>
</file>

<file path=xl/calcChain.xml><?xml version="1.0" encoding="utf-8"?>
<calcChain xmlns="http://schemas.openxmlformats.org/spreadsheetml/2006/main">
  <c r="L14" i="3"/>
  <c r="M14" s="1"/>
  <c r="L13"/>
  <c r="M13" s="1"/>
  <c r="L12"/>
  <c r="M12" s="1"/>
  <c r="L11"/>
  <c r="M11" s="1"/>
  <c r="L10"/>
  <c r="M10" s="1"/>
  <c r="M9"/>
  <c r="L9"/>
  <c r="L8"/>
  <c r="M8" s="1"/>
  <c r="M7"/>
  <c r="L7"/>
  <c r="M49" i="2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J37" i="5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M18" i="4"/>
  <c r="M17"/>
  <c r="M16"/>
  <c r="M15"/>
  <c r="M14"/>
  <c r="M13"/>
  <c r="M12"/>
  <c r="M11"/>
  <c r="M10"/>
  <c r="M9"/>
  <c r="M8"/>
  <c r="M7"/>
  <c r="M6"/>
  <c r="L18"/>
  <c r="L17"/>
  <c r="L16"/>
  <c r="L15"/>
  <c r="L14"/>
  <c r="L13"/>
  <c r="L12"/>
  <c r="L11"/>
  <c r="L10"/>
  <c r="L9"/>
  <c r="L8"/>
  <c r="L7"/>
  <c r="L6"/>
  <c r="I37" i="5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J32" i="2"/>
  <c r="J30"/>
  <c r="J28"/>
  <c r="J26"/>
  <c r="J24"/>
  <c r="J49"/>
  <c r="J48"/>
  <c r="J47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I12" i="1" l="1"/>
  <c r="G33" i="5"/>
  <c r="G34"/>
  <c r="G35"/>
  <c r="G36"/>
  <c r="G37"/>
  <c r="G32"/>
  <c r="G28"/>
  <c r="J43" i="2"/>
  <c r="J41"/>
  <c r="J39"/>
  <c r="J37"/>
  <c r="J35"/>
  <c r="J33"/>
  <c r="J31"/>
  <c r="J29"/>
  <c r="J27"/>
  <c r="J25"/>
  <c r="J23"/>
  <c r="J21"/>
  <c r="J19"/>
  <c r="J17"/>
  <c r="J15"/>
  <c r="J13"/>
  <c r="J11"/>
  <c r="J9"/>
  <c r="J7"/>
  <c r="I17" i="4"/>
  <c r="J17" s="1"/>
  <c r="I15"/>
  <c r="I16"/>
  <c r="I11"/>
  <c r="J11" s="1"/>
  <c r="I9"/>
  <c r="G30" i="5"/>
  <c r="G25"/>
  <c r="G26"/>
  <c r="G27"/>
  <c r="G24"/>
  <c r="G22"/>
  <c r="G23"/>
  <c r="G21"/>
  <c r="G20"/>
  <c r="G19"/>
  <c r="G18"/>
  <c r="G10"/>
  <c r="G11"/>
  <c r="G12"/>
  <c r="G13"/>
  <c r="G14"/>
  <c r="G15"/>
  <c r="G16"/>
  <c r="G17"/>
  <c r="G9"/>
  <c r="G8"/>
  <c r="G7"/>
  <c r="G6"/>
  <c r="J18" i="4"/>
  <c r="I18"/>
  <c r="J16"/>
  <c r="J15"/>
  <c r="I14"/>
  <c r="J14" s="1"/>
  <c r="I13"/>
  <c r="J13" s="1"/>
  <c r="J12"/>
  <c r="I12"/>
  <c r="I10"/>
  <c r="J10" s="1"/>
  <c r="J9"/>
  <c r="I8"/>
  <c r="J8" s="1"/>
  <c r="I7"/>
  <c r="J7" s="1"/>
  <c r="I6"/>
  <c r="J6" s="1"/>
  <c r="I8" i="3"/>
  <c r="J8" s="1"/>
  <c r="I12"/>
  <c r="J12" s="1"/>
  <c r="I10"/>
  <c r="J10" s="1"/>
  <c r="J14"/>
  <c r="I14"/>
  <c r="I13"/>
  <c r="J13" s="1"/>
  <c r="I11"/>
  <c r="J11" s="1"/>
  <c r="J9"/>
  <c r="I9"/>
  <c r="I7"/>
  <c r="J7" s="1"/>
  <c r="I15" i="1"/>
  <c r="J15" s="1"/>
  <c r="I8"/>
  <c r="J8" s="1"/>
  <c r="I9"/>
  <c r="J9" s="1"/>
  <c r="J10"/>
  <c r="I11"/>
  <c r="J11" s="1"/>
  <c r="I13"/>
  <c r="J13" s="1"/>
  <c r="I14"/>
  <c r="J14" s="1"/>
  <c r="J17"/>
  <c r="J18"/>
  <c r="J16"/>
  <c r="J12"/>
  <c r="J7"/>
  <c r="J19"/>
  <c r="I19"/>
</calcChain>
</file>

<file path=xl/sharedStrings.xml><?xml version="1.0" encoding="utf-8"?>
<sst xmlns="http://schemas.openxmlformats.org/spreadsheetml/2006/main" count="820" uniqueCount="152">
  <si>
    <t>Numero</t>
  </si>
  <si>
    <t>Nature</t>
  </si>
  <si>
    <t>Longeur Mini</t>
  </si>
  <si>
    <t>Hauteur Mini</t>
  </si>
  <si>
    <t>Hauteur Maxi</t>
  </si>
  <si>
    <t>Specificité</t>
  </si>
  <si>
    <t>Observations</t>
  </si>
  <si>
    <t>Espace</t>
  </si>
  <si>
    <t>A</t>
  </si>
  <si>
    <t>Box/Bureau</t>
  </si>
  <si>
    <t>Bungalow Indépendant</t>
  </si>
  <si>
    <t>Surface M2</t>
  </si>
  <si>
    <t>largeur mini</t>
  </si>
  <si>
    <t>Porte communicante avec 4A</t>
  </si>
  <si>
    <t>Porte communicante avec 8A</t>
  </si>
  <si>
    <t>Porte communicante avec 7A</t>
  </si>
  <si>
    <t>Volume M3</t>
  </si>
  <si>
    <t>Box/Archive</t>
  </si>
  <si>
    <t>En Mezzanine</t>
  </si>
  <si>
    <t>En sous sol Borgne</t>
  </si>
  <si>
    <t>Local Technique Borgne</t>
  </si>
  <si>
    <t>Fenetre</t>
  </si>
  <si>
    <t>Communicant avec Parking</t>
  </si>
  <si>
    <t>Communicantavec Box</t>
  </si>
  <si>
    <t>A cloisoner Porte communicante avec 3A</t>
  </si>
  <si>
    <t>Service Optionnel</t>
  </si>
  <si>
    <t>W</t>
  </si>
  <si>
    <t>I+PC+C+R</t>
  </si>
  <si>
    <t>W+WC</t>
  </si>
  <si>
    <t>PC+C+R</t>
  </si>
  <si>
    <t>PC+R</t>
  </si>
  <si>
    <t>Fenétre et Bureau Massif</t>
  </si>
  <si>
    <t>R</t>
  </si>
  <si>
    <t>B</t>
  </si>
  <si>
    <t>Réduite Large</t>
  </si>
  <si>
    <t>Service Inclus</t>
  </si>
  <si>
    <t>Service en Option</t>
  </si>
  <si>
    <t>Contre mur</t>
  </si>
  <si>
    <t>W+PC</t>
  </si>
  <si>
    <t>Normalisé Large</t>
  </si>
  <si>
    <t>Face Mur</t>
  </si>
  <si>
    <t>Central</t>
  </si>
  <si>
    <t>Reduite 45°</t>
  </si>
  <si>
    <t>XX Large X Long</t>
  </si>
  <si>
    <t xml:space="preserve"> Moto remorque</t>
  </si>
  <si>
    <t>Longueur Mini</t>
  </si>
  <si>
    <t>Longueur Maxi</t>
  </si>
  <si>
    <t>Normalise 45°</t>
  </si>
  <si>
    <t>Places</t>
  </si>
  <si>
    <t>Central triangulaire</t>
  </si>
  <si>
    <t xml:space="preserve">Légende: </t>
  </si>
  <si>
    <t>I</t>
  </si>
  <si>
    <t>PC</t>
  </si>
  <si>
    <t>C</t>
  </si>
  <si>
    <t>Boite à outils</t>
  </si>
  <si>
    <t>Chauffage Elect</t>
  </si>
  <si>
    <t>Internet Filaire</t>
  </si>
  <si>
    <t xml:space="preserve">Prise courant 220V </t>
  </si>
  <si>
    <t>Rangement Linéaire</t>
  </si>
  <si>
    <t>Wifi</t>
  </si>
  <si>
    <t>Total</t>
  </si>
  <si>
    <t>Entrée</t>
  </si>
  <si>
    <t>Parking Abrité</t>
  </si>
  <si>
    <t>Box Abritée bardé</t>
  </si>
  <si>
    <t>Couvert</t>
  </si>
  <si>
    <t>W+R</t>
  </si>
  <si>
    <t>E</t>
  </si>
  <si>
    <t>Dalle Béton</t>
  </si>
  <si>
    <t>Total:</t>
  </si>
  <si>
    <t>A louer</t>
  </si>
  <si>
    <t>Longeur</t>
  </si>
  <si>
    <t xml:space="preserve">Largeur </t>
  </si>
  <si>
    <t>Parking Self-stockage</t>
  </si>
  <si>
    <t>Lié</t>
  </si>
  <si>
    <t>Volume M3 utile</t>
  </si>
  <si>
    <t>Surface M2 utile</t>
  </si>
  <si>
    <t>Volume et surface ajusté  chaudiére</t>
  </si>
  <si>
    <t xml:space="preserve">Reduite </t>
  </si>
  <si>
    <t>Moto</t>
  </si>
  <si>
    <t>Surface M2 Utile</t>
  </si>
  <si>
    <t xml:space="preserve">Places normalisées: </t>
  </si>
  <si>
    <t>Reglementation Normative,</t>
  </si>
  <si>
    <r>
      <t>La norme NF-P 91-100</t>
    </r>
    <r>
      <rPr>
        <sz val="11"/>
        <color theme="1"/>
        <rFont val="Calibri"/>
        <family val="2"/>
        <scheme val="minor"/>
      </rPr>
      <t xml:space="preserve"> relative aux parcs de stationnement accessibles au public</t>
    </r>
  </si>
  <si>
    <r>
      <t>La norme NF-P 91-120</t>
    </r>
    <r>
      <rPr>
        <sz val="11"/>
        <color theme="1"/>
        <rFont val="Calibri"/>
        <family val="2"/>
        <scheme val="minor"/>
      </rPr>
      <t xml:space="preserve"> s’adresse aux parcs de stationnement privés.</t>
    </r>
  </si>
  <si>
    <t>Dimensions des places de parking : Récapitulatif</t>
  </si>
  <si>
    <t>TYPE D’EMPLACEMENT</t>
  </si>
  <si>
    <t>LONGUEUR PLACE</t>
  </si>
  <si>
    <t>LARGEUR PLACE</t>
  </si>
  <si>
    <t>LARGEUR VOIE DE CIRCULATION</t>
  </si>
  <si>
    <t>90° (BATAILLE)</t>
  </si>
  <si>
    <t>5m</t>
  </si>
  <si>
    <t>2,30m</t>
  </si>
  <si>
    <t>75° (ÉPI)</t>
  </si>
  <si>
    <t>5,10m</t>
  </si>
  <si>
    <t>2,25m</t>
  </si>
  <si>
    <t>4,50m</t>
  </si>
  <si>
    <t>60° (ÉPI)</t>
  </si>
  <si>
    <t>5,15m</t>
  </si>
  <si>
    <t>4m</t>
  </si>
  <si>
    <t>45° (ÉPI)</t>
  </si>
  <si>
    <t>4,80m</t>
  </si>
  <si>
    <t>2,20m</t>
  </si>
  <si>
    <t>3,50m</t>
  </si>
  <si>
    <t>EN CRÉNEAU (LONGITUDINAL)</t>
  </si>
  <si>
    <t>5m sans obstacle</t>
  </si>
  <si>
    <t>2,30m sans d’obstacle</t>
  </si>
  <si>
    <t>Volume Mini M3</t>
  </si>
  <si>
    <t>Norme NF-P 91-120</t>
  </si>
  <si>
    <t>Tres grande Place</t>
  </si>
  <si>
    <t>largeur</t>
  </si>
  <si>
    <t>Sol compacté</t>
  </si>
  <si>
    <t>Bicouche</t>
  </si>
  <si>
    <t>Voiture</t>
  </si>
  <si>
    <t>D</t>
  </si>
  <si>
    <t>W+PC+R</t>
  </si>
  <si>
    <t>Specificité destination</t>
  </si>
  <si>
    <t>Stock Moto Remorque</t>
  </si>
  <si>
    <t>Lié à la place 11D</t>
  </si>
  <si>
    <t>A mutualiser avec d'autres locataires ou espace privatif complet,</t>
  </si>
  <si>
    <t xml:space="preserve">Total Places exterieures: </t>
  </si>
  <si>
    <t>Camping-Car/Camionnette</t>
  </si>
  <si>
    <t>Camping-Car/Camionnette/ Stockage</t>
  </si>
  <si>
    <t>Camping-Car/Camionnette/VL +Remorque</t>
  </si>
  <si>
    <t>Stockage/Box/ vehicule</t>
  </si>
  <si>
    <t xml:space="preserve"> Moto/remorque/Stock</t>
  </si>
  <si>
    <t>VL/Camping-Car/Camionnette/ Stockage</t>
  </si>
  <si>
    <t>Moto/Remorque</t>
  </si>
  <si>
    <t xml:space="preserve">Moto </t>
  </si>
  <si>
    <t>Moto/Remorque/Stockage</t>
  </si>
  <si>
    <t>Moto/Remorque/Stockage.Acces par rideau central ou lateral 1M</t>
  </si>
  <si>
    <t>Equipé d'un bureau en vis à vis en noyer</t>
  </si>
  <si>
    <t>Triangle A cloisoner</t>
  </si>
  <si>
    <t>V7</t>
  </si>
  <si>
    <t>Tarif de Base:</t>
  </si>
  <si>
    <t>Prix Interieur Normalisé:</t>
  </si>
  <si>
    <t>Surface M2 Utile ajusté</t>
  </si>
  <si>
    <t>Voiture Place Large 3 Ml</t>
  </si>
  <si>
    <t>Box/Remorque</t>
  </si>
  <si>
    <t xml:space="preserve">Total Places abritées: </t>
  </si>
  <si>
    <t>Prix Interieur:</t>
  </si>
  <si>
    <t>Zone A:  Box, bureau, archive, self-stockage</t>
  </si>
  <si>
    <t>Zone B: Place de Parking interieur, Lumiere naturelle,</t>
  </si>
  <si>
    <t>Zone C: Espace Modulaire divisé en 8 zones égales de 24,5 M2 98 M3, Batiment clos et couvert, éclairé avec Electricité 220V de 196 M2, 784 M3.</t>
  </si>
  <si>
    <t>Zone D:  Parking/Box Abrité, self-stockage Eclairé</t>
  </si>
  <si>
    <t xml:space="preserve">Zone E: Espace Exterieur Parking self-stockage </t>
  </si>
  <si>
    <t xml:space="preserve"> 29/8/2020</t>
  </si>
  <si>
    <t>La largeur de la voie de circulation est au minimum de 3,50 m dans le cas d'un angle de rangement à 45°,</t>
  </si>
  <si>
    <t xml:space="preserve"> de 4 m dans le cas d'un angle à 60° et de 4,50 m dans le cas d'un angle à 75°.</t>
  </si>
  <si>
    <t>Prix 1er Place</t>
  </si>
  <si>
    <t>Prix 2éme et 3émePlace</t>
  </si>
  <si>
    <t>Prix abrité Normalisé:</t>
  </si>
  <si>
    <t>Coef surface qualité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</si>
</sst>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3" borderId="1" xfId="0" applyNumberFormat="1" applyFill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wrapText="1"/>
    </xf>
    <xf numFmtId="2" fontId="0" fillId="0" borderId="2" xfId="0" applyNumberFormat="1" applyBorder="1"/>
    <xf numFmtId="0" fontId="0" fillId="0" borderId="2" xfId="0" applyBorder="1"/>
    <xf numFmtId="2" fontId="0" fillId="3" borderId="2" xfId="0" applyNumberFormat="1" applyFill="1" applyBorder="1"/>
    <xf numFmtId="0" fontId="0" fillId="0" borderId="0" xfId="0"/>
    <xf numFmtId="0" fontId="0" fillId="2" borderId="0" xfId="0" applyFill="1" applyAlignment="1">
      <alignment wrapText="1"/>
    </xf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Fill="1" applyBorder="1"/>
    <xf numFmtId="0" fontId="0" fillId="0" borderId="1" xfId="0" applyBorder="1" applyAlignment="1">
      <alignment horizontal="left" vertical="center" wrapText="1"/>
    </xf>
    <xf numFmtId="2" fontId="0" fillId="3" borderId="2" xfId="0" applyNumberFormat="1" applyFill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9</xdr:col>
      <xdr:colOff>685800</xdr:colOff>
      <xdr:row>14</xdr:row>
      <xdr:rowOff>83820</xdr:rowOff>
    </xdr:to>
    <xdr:pic>
      <xdr:nvPicPr>
        <xdr:cNvPr id="6145" name="Picture 1" descr="Angles des places de parking en é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4400"/>
          <a:ext cx="7818120" cy="17297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9</xdr:col>
      <xdr:colOff>609600</xdr:colOff>
      <xdr:row>52</xdr:row>
      <xdr:rowOff>22860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2400" y="4770120"/>
          <a:ext cx="3779520" cy="5692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workbookViewId="0">
      <selection activeCell="I19" sqref="I19"/>
    </sheetView>
  </sheetViews>
  <sheetFormatPr baseColWidth="10" defaultRowHeight="14.4"/>
  <cols>
    <col min="1" max="1" width="8.33203125" style="4" customWidth="1"/>
    <col min="2" max="2" width="7.33203125" style="4" customWidth="1"/>
    <col min="4" max="4" width="22.5546875" customWidth="1"/>
    <col min="11" max="11" width="9.33203125" customWidth="1"/>
    <col min="12" max="12" width="9.44140625" customWidth="1"/>
    <col min="13" max="13" width="13" customWidth="1"/>
  </cols>
  <sheetData>
    <row r="1" spans="1:15">
      <c r="A1" s="4" t="s">
        <v>132</v>
      </c>
      <c r="C1" s="35" t="s">
        <v>145</v>
      </c>
    </row>
    <row r="2" spans="1:15">
      <c r="A2" s="3" t="s">
        <v>140</v>
      </c>
    </row>
    <row r="3" spans="1:15">
      <c r="A3" s="29" t="s">
        <v>133</v>
      </c>
      <c r="B3" s="29"/>
      <c r="C3" s="30">
        <v>20</v>
      </c>
    </row>
    <row r="4" spans="1:15">
      <c r="A4" s="29" t="s">
        <v>139</v>
      </c>
      <c r="B4" s="29"/>
      <c r="C4" s="30">
        <v>30</v>
      </c>
    </row>
    <row r="5" spans="1:15" ht="28.8">
      <c r="A5" s="7" t="s">
        <v>0</v>
      </c>
      <c r="B5" s="7" t="s">
        <v>7</v>
      </c>
      <c r="C5" s="7" t="s">
        <v>1</v>
      </c>
      <c r="D5" s="7" t="s">
        <v>5</v>
      </c>
      <c r="E5" s="7" t="s">
        <v>12</v>
      </c>
      <c r="F5" s="7" t="s">
        <v>2</v>
      </c>
      <c r="G5" s="7" t="s">
        <v>3</v>
      </c>
      <c r="H5" s="7" t="s">
        <v>4</v>
      </c>
      <c r="I5" s="7" t="s">
        <v>75</v>
      </c>
      <c r="J5" s="7" t="s">
        <v>74</v>
      </c>
      <c r="K5" s="7" t="s">
        <v>35</v>
      </c>
      <c r="L5" s="7" t="s">
        <v>25</v>
      </c>
      <c r="M5" s="7" t="s">
        <v>6</v>
      </c>
      <c r="N5" s="8"/>
      <c r="O5" s="8"/>
    </row>
    <row r="6" spans="1:15">
      <c r="A6" s="9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9">
        <v>1</v>
      </c>
      <c r="B7" s="9" t="s">
        <v>8</v>
      </c>
      <c r="C7" s="8" t="s">
        <v>9</v>
      </c>
      <c r="D7" s="8" t="s">
        <v>21</v>
      </c>
      <c r="E7" s="10">
        <v>2.645</v>
      </c>
      <c r="F7" s="10">
        <v>3.78</v>
      </c>
      <c r="G7" s="14">
        <v>2.2999999999999998</v>
      </c>
      <c r="H7" s="14">
        <v>2.2999999999999998</v>
      </c>
      <c r="I7" s="10">
        <v>13</v>
      </c>
      <c r="J7" s="10">
        <f t="shared" ref="J7:J18" si="0">I7*G7</f>
        <v>29.9</v>
      </c>
      <c r="K7" s="8" t="s">
        <v>28</v>
      </c>
      <c r="L7" s="8" t="s">
        <v>27</v>
      </c>
      <c r="M7" s="8" t="s">
        <v>131</v>
      </c>
      <c r="N7" s="8"/>
      <c r="O7" s="8"/>
    </row>
    <row r="8" spans="1:15">
      <c r="A8" s="9">
        <v>2</v>
      </c>
      <c r="B8" s="9" t="s">
        <v>8</v>
      </c>
      <c r="C8" s="8" t="s">
        <v>9</v>
      </c>
      <c r="D8" s="8" t="s">
        <v>21</v>
      </c>
      <c r="E8" s="10">
        <v>3.47</v>
      </c>
      <c r="F8" s="10">
        <v>4.4000000000000004</v>
      </c>
      <c r="G8" s="14">
        <v>2.2999999999999998</v>
      </c>
      <c r="H8" s="14">
        <v>2.5</v>
      </c>
      <c r="I8" s="10">
        <f t="shared" ref="I8:I15" si="1">E8*F8</f>
        <v>15.268000000000002</v>
      </c>
      <c r="J8" s="10">
        <f t="shared" si="0"/>
        <v>35.116400000000006</v>
      </c>
      <c r="K8" s="8" t="s">
        <v>28</v>
      </c>
      <c r="L8" s="8" t="s">
        <v>27</v>
      </c>
      <c r="M8" s="8"/>
      <c r="N8" s="8"/>
      <c r="O8" s="8"/>
    </row>
    <row r="9" spans="1:15">
      <c r="A9" s="9">
        <v>3</v>
      </c>
      <c r="B9" s="9" t="s">
        <v>8</v>
      </c>
      <c r="C9" s="8" t="s">
        <v>9</v>
      </c>
      <c r="D9" s="8" t="s">
        <v>21</v>
      </c>
      <c r="E9" s="10">
        <v>2.625</v>
      </c>
      <c r="F9" s="10">
        <v>4.4000000000000004</v>
      </c>
      <c r="G9" s="14">
        <v>2.5</v>
      </c>
      <c r="H9" s="14">
        <v>2.5</v>
      </c>
      <c r="I9" s="10">
        <f t="shared" si="1"/>
        <v>11.55</v>
      </c>
      <c r="J9" s="10">
        <f t="shared" si="0"/>
        <v>28.875</v>
      </c>
      <c r="K9" s="8" t="s">
        <v>28</v>
      </c>
      <c r="L9" s="8" t="s">
        <v>27</v>
      </c>
      <c r="M9" s="8" t="s">
        <v>13</v>
      </c>
      <c r="N9" s="8"/>
      <c r="O9" s="8"/>
    </row>
    <row r="10" spans="1:15">
      <c r="A10" s="9">
        <v>4</v>
      </c>
      <c r="B10" s="9" t="s">
        <v>8</v>
      </c>
      <c r="C10" s="8" t="s">
        <v>9</v>
      </c>
      <c r="D10" s="8" t="s">
        <v>21</v>
      </c>
      <c r="E10" s="14">
        <v>2.5</v>
      </c>
      <c r="F10" s="14">
        <v>4.4000000000000004</v>
      </c>
      <c r="G10" s="14">
        <v>2.5</v>
      </c>
      <c r="H10" s="14">
        <v>2.5</v>
      </c>
      <c r="I10" s="10">
        <v>8.5</v>
      </c>
      <c r="J10" s="10">
        <f t="shared" si="0"/>
        <v>21.25</v>
      </c>
      <c r="K10" s="8" t="s">
        <v>28</v>
      </c>
      <c r="L10" s="8" t="s">
        <v>27</v>
      </c>
      <c r="M10" s="8" t="s">
        <v>24</v>
      </c>
      <c r="N10" s="8"/>
      <c r="O10" s="8"/>
    </row>
    <row r="11" spans="1:15">
      <c r="A11" s="9">
        <v>5</v>
      </c>
      <c r="B11" s="9" t="s">
        <v>8</v>
      </c>
      <c r="C11" s="8" t="s">
        <v>9</v>
      </c>
      <c r="D11" s="8" t="s">
        <v>31</v>
      </c>
      <c r="E11" s="10">
        <v>3.399</v>
      </c>
      <c r="F11" s="10">
        <v>3</v>
      </c>
      <c r="G11" s="14">
        <v>2.5</v>
      </c>
      <c r="H11" s="14">
        <v>2.5</v>
      </c>
      <c r="I11" s="10">
        <f t="shared" si="1"/>
        <v>10.196999999999999</v>
      </c>
      <c r="J11" s="10">
        <f t="shared" si="0"/>
        <v>25.4925</v>
      </c>
      <c r="K11" s="8" t="s">
        <v>28</v>
      </c>
      <c r="L11" s="8" t="s">
        <v>27</v>
      </c>
      <c r="M11" s="8" t="s">
        <v>130</v>
      </c>
      <c r="N11" s="8"/>
      <c r="O11" s="8"/>
    </row>
    <row r="12" spans="1:15">
      <c r="A12" s="40">
        <v>6</v>
      </c>
      <c r="B12" s="40" t="s">
        <v>8</v>
      </c>
      <c r="C12" s="41" t="s">
        <v>9</v>
      </c>
      <c r="D12" s="41" t="s">
        <v>20</v>
      </c>
      <c r="E12" s="14">
        <v>3.1</v>
      </c>
      <c r="F12" s="14">
        <v>2.13</v>
      </c>
      <c r="G12" s="14">
        <v>2.5</v>
      </c>
      <c r="H12" s="14">
        <v>2.5</v>
      </c>
      <c r="I12" s="10">
        <f t="shared" si="1"/>
        <v>6.6029999999999998</v>
      </c>
      <c r="J12" s="10">
        <f t="shared" si="0"/>
        <v>16.5075</v>
      </c>
      <c r="K12" s="8" t="s">
        <v>28</v>
      </c>
      <c r="L12" s="8" t="s">
        <v>27</v>
      </c>
      <c r="M12" s="8"/>
      <c r="N12" s="8"/>
      <c r="O12" s="8"/>
    </row>
    <row r="13" spans="1:15">
      <c r="A13" s="9">
        <v>7</v>
      </c>
      <c r="B13" s="9" t="s">
        <v>8</v>
      </c>
      <c r="C13" s="8" t="s">
        <v>9</v>
      </c>
      <c r="D13" s="8" t="s">
        <v>23</v>
      </c>
      <c r="E13" s="10">
        <v>3.59</v>
      </c>
      <c r="F13" s="10">
        <v>5.03</v>
      </c>
      <c r="G13" s="14">
        <v>2.2999999999999998</v>
      </c>
      <c r="H13" s="14">
        <v>2.2999999999999998</v>
      </c>
      <c r="I13" s="10">
        <f t="shared" si="1"/>
        <v>18.057700000000001</v>
      </c>
      <c r="J13" s="10">
        <f t="shared" si="0"/>
        <v>41.532709999999994</v>
      </c>
      <c r="K13" s="8" t="s">
        <v>28</v>
      </c>
      <c r="L13" s="8" t="s">
        <v>27</v>
      </c>
      <c r="M13" s="8" t="s">
        <v>14</v>
      </c>
      <c r="N13" s="8"/>
      <c r="O13" s="8"/>
    </row>
    <row r="14" spans="1:15">
      <c r="A14" s="9">
        <v>8</v>
      </c>
      <c r="B14" s="9" t="s">
        <v>8</v>
      </c>
      <c r="C14" s="8" t="s">
        <v>9</v>
      </c>
      <c r="D14" s="8" t="s">
        <v>22</v>
      </c>
      <c r="E14" s="10">
        <v>3.94</v>
      </c>
      <c r="F14" s="10">
        <v>5.32</v>
      </c>
      <c r="G14" s="14">
        <v>2.2999999999999998</v>
      </c>
      <c r="H14" s="14">
        <v>2.2999999999999998</v>
      </c>
      <c r="I14" s="10">
        <f t="shared" si="1"/>
        <v>20.960800000000003</v>
      </c>
      <c r="J14" s="10">
        <f t="shared" si="0"/>
        <v>48.20984</v>
      </c>
      <c r="K14" s="8" t="s">
        <v>26</v>
      </c>
      <c r="L14" s="8" t="s">
        <v>27</v>
      </c>
      <c r="M14" s="8" t="s">
        <v>15</v>
      </c>
      <c r="N14" s="8"/>
      <c r="O14" s="8"/>
    </row>
    <row r="15" spans="1:15">
      <c r="A15" s="9">
        <v>9</v>
      </c>
      <c r="B15" s="9" t="s">
        <v>8</v>
      </c>
      <c r="C15" s="8" t="s">
        <v>17</v>
      </c>
      <c r="D15" s="8" t="s">
        <v>18</v>
      </c>
      <c r="E15" s="10">
        <v>3.03</v>
      </c>
      <c r="F15" s="10">
        <v>5.71</v>
      </c>
      <c r="G15" s="14">
        <v>1.9</v>
      </c>
      <c r="H15" s="14">
        <v>2.7</v>
      </c>
      <c r="I15" s="10">
        <f t="shared" si="1"/>
        <v>17.301299999999998</v>
      </c>
      <c r="J15" s="10">
        <f t="shared" si="0"/>
        <v>32.872469999999993</v>
      </c>
      <c r="K15" s="8" t="s">
        <v>26</v>
      </c>
      <c r="L15" s="8" t="s">
        <v>32</v>
      </c>
      <c r="M15" s="8"/>
      <c r="N15" s="8"/>
      <c r="O15" s="8"/>
    </row>
    <row r="16" spans="1:15">
      <c r="A16" s="9">
        <v>10</v>
      </c>
      <c r="B16" s="9" t="s">
        <v>8</v>
      </c>
      <c r="C16" s="8" t="s">
        <v>17</v>
      </c>
      <c r="D16" s="8" t="s">
        <v>18</v>
      </c>
      <c r="E16" s="10">
        <v>3.59</v>
      </c>
      <c r="F16" s="10">
        <v>5.03</v>
      </c>
      <c r="G16" s="14">
        <v>0.9</v>
      </c>
      <c r="H16" s="14">
        <v>2</v>
      </c>
      <c r="I16" s="10">
        <v>18</v>
      </c>
      <c r="J16" s="10">
        <f t="shared" si="0"/>
        <v>16.2</v>
      </c>
      <c r="K16" s="8" t="s">
        <v>26</v>
      </c>
      <c r="L16" s="8" t="s">
        <v>32</v>
      </c>
      <c r="M16" s="8"/>
      <c r="N16" s="8"/>
      <c r="O16" s="8"/>
    </row>
    <row r="17" spans="1:15">
      <c r="A17" s="9">
        <v>11</v>
      </c>
      <c r="B17" s="9" t="s">
        <v>8</v>
      </c>
      <c r="C17" s="8" t="s">
        <v>17</v>
      </c>
      <c r="D17" s="8" t="s">
        <v>18</v>
      </c>
      <c r="E17" s="10">
        <v>3.94</v>
      </c>
      <c r="F17" s="10">
        <v>5.32</v>
      </c>
      <c r="G17" s="14">
        <v>2</v>
      </c>
      <c r="H17" s="14">
        <v>2.5</v>
      </c>
      <c r="I17" s="10">
        <v>21</v>
      </c>
      <c r="J17" s="10">
        <f t="shared" si="0"/>
        <v>42</v>
      </c>
      <c r="K17" s="8" t="s">
        <v>26</v>
      </c>
      <c r="L17" s="8" t="s">
        <v>32</v>
      </c>
      <c r="M17" s="8"/>
      <c r="N17" s="8"/>
      <c r="O17" s="8"/>
    </row>
    <row r="18" spans="1:15">
      <c r="A18" s="9">
        <v>12</v>
      </c>
      <c r="B18" s="9" t="s">
        <v>8</v>
      </c>
      <c r="C18" s="8" t="s">
        <v>17</v>
      </c>
      <c r="D18" s="8" t="s">
        <v>19</v>
      </c>
      <c r="E18" s="10">
        <v>2.85</v>
      </c>
      <c r="F18" s="10">
        <v>5.5</v>
      </c>
      <c r="G18" s="14">
        <v>2.8</v>
      </c>
      <c r="H18" s="14">
        <v>2.8</v>
      </c>
      <c r="I18" s="10">
        <v>10</v>
      </c>
      <c r="J18" s="10">
        <f t="shared" si="0"/>
        <v>28</v>
      </c>
      <c r="K18" s="8" t="s">
        <v>26</v>
      </c>
      <c r="L18" s="8" t="s">
        <v>30</v>
      </c>
      <c r="M18" s="8" t="s">
        <v>76</v>
      </c>
      <c r="N18" s="8"/>
      <c r="O18" s="8"/>
    </row>
    <row r="19" spans="1:15">
      <c r="A19" s="9">
        <v>13</v>
      </c>
      <c r="B19" s="9" t="s">
        <v>8</v>
      </c>
      <c r="C19" s="8" t="s">
        <v>9</v>
      </c>
      <c r="D19" s="8" t="s">
        <v>10</v>
      </c>
      <c r="E19" s="10">
        <v>2.15</v>
      </c>
      <c r="F19" s="10">
        <v>5</v>
      </c>
      <c r="G19" s="14">
        <v>2.1</v>
      </c>
      <c r="H19" s="14">
        <v>2.1</v>
      </c>
      <c r="I19" s="10">
        <f>E19*F19</f>
        <v>10.75</v>
      </c>
      <c r="J19" s="10">
        <f>I19*G19</f>
        <v>22.574999999999999</v>
      </c>
      <c r="K19" s="8" t="s">
        <v>26</v>
      </c>
      <c r="L19" s="8" t="s">
        <v>29</v>
      </c>
      <c r="M19" s="8"/>
      <c r="N19" s="8"/>
      <c r="O19" s="8"/>
    </row>
    <row r="20" spans="1:15">
      <c r="A20" s="4" t="s">
        <v>68</v>
      </c>
      <c r="B20" s="4">
        <v>12</v>
      </c>
      <c r="C20" t="s">
        <v>69</v>
      </c>
      <c r="E20" s="1"/>
      <c r="F20" s="1"/>
      <c r="G20" s="1"/>
      <c r="H20" s="1"/>
      <c r="I20" s="1"/>
      <c r="J20" s="1"/>
    </row>
    <row r="21" spans="1:15">
      <c r="E21" s="1"/>
      <c r="F21" s="1"/>
      <c r="G21" s="1"/>
      <c r="H21" s="1"/>
      <c r="I21" s="1"/>
      <c r="J21" s="1"/>
    </row>
    <row r="22" spans="1:15">
      <c r="A22" s="4" t="s">
        <v>50</v>
      </c>
      <c r="B22" s="4" t="s">
        <v>33</v>
      </c>
      <c r="C22" t="s">
        <v>54</v>
      </c>
      <c r="E22" s="1"/>
      <c r="F22" s="1"/>
      <c r="G22" s="1"/>
      <c r="H22" s="1"/>
      <c r="I22" s="1"/>
      <c r="J22" s="1"/>
    </row>
    <row r="23" spans="1:15">
      <c r="B23" s="4" t="s">
        <v>53</v>
      </c>
      <c r="C23" t="s">
        <v>55</v>
      </c>
      <c r="E23" s="1"/>
      <c r="F23" s="1"/>
      <c r="G23" s="1"/>
      <c r="H23" s="1"/>
      <c r="I23" s="1"/>
      <c r="J23" s="1"/>
    </row>
    <row r="24" spans="1:15">
      <c r="B24" s="4" t="s">
        <v>51</v>
      </c>
      <c r="C24" t="s">
        <v>56</v>
      </c>
      <c r="E24" s="1"/>
      <c r="F24" s="1"/>
      <c r="G24" s="1"/>
      <c r="H24" s="1"/>
      <c r="I24" s="1"/>
      <c r="J24" s="1"/>
    </row>
    <row r="25" spans="1:15">
      <c r="B25" s="4" t="s">
        <v>52</v>
      </c>
      <c r="C25" t="s">
        <v>57</v>
      </c>
    </row>
    <row r="26" spans="1:15">
      <c r="B26" s="4" t="s">
        <v>32</v>
      </c>
      <c r="C26" t="s">
        <v>58</v>
      </c>
    </row>
    <row r="27" spans="1:15">
      <c r="B27" s="4" t="s">
        <v>26</v>
      </c>
      <c r="C27" t="s">
        <v>59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"/>
  <sheetViews>
    <sheetView workbookViewId="0">
      <selection activeCell="M7" sqref="M7"/>
    </sheetView>
  </sheetViews>
  <sheetFormatPr baseColWidth="10" defaultRowHeight="14.4"/>
  <cols>
    <col min="1" max="1" width="8" customWidth="1"/>
    <col min="2" max="2" width="7.33203125" customWidth="1"/>
    <col min="3" max="3" width="14.109375" customWidth="1"/>
    <col min="4" max="4" width="11.5546875" customWidth="1"/>
    <col min="5" max="5" width="20.88671875" style="4" customWidth="1"/>
    <col min="6" max="6" width="8" customWidth="1"/>
    <col min="7" max="7" width="7.5546875" customWidth="1"/>
    <col min="8" max="8" width="8.5546875" customWidth="1"/>
    <col min="9" max="9" width="7.109375" customWidth="1"/>
    <col min="10" max="10" width="9.88671875" customWidth="1"/>
    <col min="11" max="11" width="6.88671875" style="28" customWidth="1"/>
    <col min="12" max="12" width="11.5546875" style="28"/>
    <col min="13" max="13" width="11.5546875" style="35"/>
    <col min="14" max="14" width="7.109375" style="4" customWidth="1"/>
    <col min="15" max="15" width="9.21875" style="6" customWidth="1"/>
    <col min="16" max="16" width="34.88671875" customWidth="1"/>
  </cols>
  <sheetData>
    <row r="1" spans="1:16">
      <c r="A1" s="3"/>
    </row>
    <row r="2" spans="1:16">
      <c r="A2" s="2" t="s">
        <v>141</v>
      </c>
    </row>
    <row r="3" spans="1:16">
      <c r="A3" s="28" t="s">
        <v>133</v>
      </c>
      <c r="C3" s="30">
        <v>20</v>
      </c>
    </row>
    <row r="4" spans="1:16">
      <c r="A4" s="28" t="s">
        <v>134</v>
      </c>
      <c r="C4" s="30">
        <v>30</v>
      </c>
    </row>
    <row r="5" spans="1:16" ht="43.2" customHeight="1">
      <c r="A5" s="11" t="s">
        <v>0</v>
      </c>
      <c r="B5" s="11" t="s">
        <v>7</v>
      </c>
      <c r="C5" s="11" t="s">
        <v>1</v>
      </c>
      <c r="D5" s="8"/>
      <c r="E5" s="11" t="s">
        <v>115</v>
      </c>
      <c r="F5" s="12" t="s">
        <v>109</v>
      </c>
      <c r="G5" s="12" t="s">
        <v>45</v>
      </c>
      <c r="H5" s="12" t="s">
        <v>46</v>
      </c>
      <c r="I5" s="11" t="s">
        <v>4</v>
      </c>
      <c r="J5" s="7" t="s">
        <v>135</v>
      </c>
      <c r="K5" s="7" t="s">
        <v>151</v>
      </c>
      <c r="L5" s="7" t="s">
        <v>148</v>
      </c>
      <c r="M5" s="7" t="s">
        <v>149</v>
      </c>
      <c r="N5" s="7" t="s">
        <v>35</v>
      </c>
      <c r="O5" s="7" t="s">
        <v>36</v>
      </c>
      <c r="P5" s="11" t="s">
        <v>6</v>
      </c>
    </row>
    <row r="6" spans="1:16">
      <c r="A6" s="9"/>
      <c r="B6" s="9"/>
      <c r="C6" s="9"/>
      <c r="D6" s="8"/>
      <c r="E6" s="9"/>
      <c r="F6" s="10"/>
      <c r="G6" s="10"/>
      <c r="H6" s="10"/>
      <c r="I6" s="10"/>
      <c r="J6" s="8"/>
      <c r="K6" s="8"/>
      <c r="L6" s="33"/>
      <c r="M6" s="33"/>
      <c r="N6" s="9"/>
      <c r="O6" s="13"/>
      <c r="P6" s="8"/>
    </row>
    <row r="7" spans="1:16">
      <c r="A7" s="9">
        <v>1</v>
      </c>
      <c r="B7" s="9" t="s">
        <v>33</v>
      </c>
      <c r="C7" s="9" t="s">
        <v>34</v>
      </c>
      <c r="D7" s="8" t="s">
        <v>37</v>
      </c>
      <c r="E7" s="9" t="s">
        <v>124</v>
      </c>
      <c r="F7" s="17">
        <v>2.5</v>
      </c>
      <c r="G7" s="10">
        <v>2.7</v>
      </c>
      <c r="H7" s="10">
        <v>2.7</v>
      </c>
      <c r="I7" s="14">
        <v>3.18</v>
      </c>
      <c r="J7" s="10">
        <f>F7*G7</f>
        <v>6.75</v>
      </c>
      <c r="K7" s="10">
        <v>0.5</v>
      </c>
      <c r="L7" s="33">
        <f>$C$3+($C$4*K7)</f>
        <v>35</v>
      </c>
      <c r="M7" s="33">
        <f>L7-$C$3</f>
        <v>15</v>
      </c>
      <c r="N7" s="9" t="s">
        <v>33</v>
      </c>
      <c r="O7" s="13" t="s">
        <v>38</v>
      </c>
      <c r="P7" s="8" t="s">
        <v>126</v>
      </c>
    </row>
    <row r="8" spans="1:16">
      <c r="A8" s="9">
        <v>2</v>
      </c>
      <c r="B8" s="9" t="s">
        <v>33</v>
      </c>
      <c r="C8" s="9" t="s">
        <v>47</v>
      </c>
      <c r="D8" s="8" t="s">
        <v>41</v>
      </c>
      <c r="E8" s="9" t="s">
        <v>107</v>
      </c>
      <c r="F8" s="1">
        <v>2.2000000000000002</v>
      </c>
      <c r="G8" s="10">
        <v>4.8</v>
      </c>
      <c r="H8" s="10">
        <v>6.78</v>
      </c>
      <c r="I8" s="14">
        <v>3.18</v>
      </c>
      <c r="J8" s="10">
        <v>12.73</v>
      </c>
      <c r="K8" s="10">
        <v>1</v>
      </c>
      <c r="L8" s="33">
        <f t="shared" ref="L8:L49" si="0">$C$3+($C$4*K8)</f>
        <v>50</v>
      </c>
      <c r="M8" s="33">
        <f t="shared" ref="M8:M49" si="1">L8-$C$3</f>
        <v>30</v>
      </c>
      <c r="N8" s="9" t="s">
        <v>33</v>
      </c>
      <c r="O8" s="13" t="s">
        <v>26</v>
      </c>
      <c r="P8" s="8" t="s">
        <v>112</v>
      </c>
    </row>
    <row r="9" spans="1:16">
      <c r="A9" s="9">
        <v>3</v>
      </c>
      <c r="B9" s="9" t="s">
        <v>33</v>
      </c>
      <c r="C9" s="9" t="s">
        <v>39</v>
      </c>
      <c r="D9" s="8" t="s">
        <v>37</v>
      </c>
      <c r="E9" s="9" t="s">
        <v>107</v>
      </c>
      <c r="F9" s="17">
        <v>2.5</v>
      </c>
      <c r="G9" s="10">
        <v>5.3</v>
      </c>
      <c r="H9" s="10">
        <v>5.3</v>
      </c>
      <c r="I9" s="14">
        <v>3.18</v>
      </c>
      <c r="J9" s="10">
        <f>F9*G9</f>
        <v>13.25</v>
      </c>
      <c r="K9" s="10">
        <v>1.3331999999999999</v>
      </c>
      <c r="L9" s="33">
        <f t="shared" si="0"/>
        <v>59.995999999999995</v>
      </c>
      <c r="M9" s="33">
        <f t="shared" si="1"/>
        <v>39.995999999999995</v>
      </c>
      <c r="N9" s="9" t="s">
        <v>33</v>
      </c>
      <c r="O9" s="13" t="s">
        <v>38</v>
      </c>
      <c r="P9" s="8" t="s">
        <v>125</v>
      </c>
    </row>
    <row r="10" spans="1:16">
      <c r="A10" s="9">
        <v>4</v>
      </c>
      <c r="B10" s="9" t="s">
        <v>33</v>
      </c>
      <c r="C10" s="9" t="s">
        <v>47</v>
      </c>
      <c r="D10" s="8" t="s">
        <v>41</v>
      </c>
      <c r="E10" s="9" t="s">
        <v>107</v>
      </c>
      <c r="F10" s="17">
        <v>2.2000000000000002</v>
      </c>
      <c r="G10" s="10">
        <v>4.8</v>
      </c>
      <c r="H10" s="10">
        <v>6.78</v>
      </c>
      <c r="I10" s="14">
        <v>3.18</v>
      </c>
      <c r="J10" s="10">
        <v>12.73</v>
      </c>
      <c r="K10" s="10">
        <v>1</v>
      </c>
      <c r="L10" s="33">
        <f t="shared" si="0"/>
        <v>50</v>
      </c>
      <c r="M10" s="33">
        <f t="shared" si="1"/>
        <v>30</v>
      </c>
      <c r="N10" s="9" t="s">
        <v>33</v>
      </c>
      <c r="O10" s="13" t="s">
        <v>26</v>
      </c>
      <c r="P10" s="8" t="s">
        <v>112</v>
      </c>
    </row>
    <row r="11" spans="1:16">
      <c r="A11" s="9">
        <v>5</v>
      </c>
      <c r="B11" s="9" t="s">
        <v>33</v>
      </c>
      <c r="C11" s="9" t="s">
        <v>39</v>
      </c>
      <c r="D11" s="8" t="s">
        <v>37</v>
      </c>
      <c r="E11" s="9" t="s">
        <v>107</v>
      </c>
      <c r="F11" s="17">
        <v>2.5</v>
      </c>
      <c r="G11" s="10">
        <v>5.3</v>
      </c>
      <c r="H11" s="10">
        <v>5.3</v>
      </c>
      <c r="I11" s="14">
        <v>3.18</v>
      </c>
      <c r="J11" s="10">
        <f>F11*G11</f>
        <v>13.25</v>
      </c>
      <c r="K11" s="10">
        <v>1.3331999999999999</v>
      </c>
      <c r="L11" s="33">
        <f t="shared" si="0"/>
        <v>59.995999999999995</v>
      </c>
      <c r="M11" s="33">
        <f t="shared" si="1"/>
        <v>39.995999999999995</v>
      </c>
      <c r="N11" s="9" t="s">
        <v>33</v>
      </c>
      <c r="O11" s="13" t="s">
        <v>38</v>
      </c>
      <c r="P11" s="8" t="s">
        <v>125</v>
      </c>
    </row>
    <row r="12" spans="1:16">
      <c r="A12" s="9">
        <v>6</v>
      </c>
      <c r="B12" s="9" t="s">
        <v>33</v>
      </c>
      <c r="C12" s="9" t="s">
        <v>47</v>
      </c>
      <c r="D12" s="8" t="s">
        <v>41</v>
      </c>
      <c r="E12" s="9" t="s">
        <v>107</v>
      </c>
      <c r="F12" s="17">
        <v>2.2000000000000002</v>
      </c>
      <c r="G12" s="10">
        <v>4.8</v>
      </c>
      <c r="H12" s="10">
        <v>6.78</v>
      </c>
      <c r="I12" s="14">
        <v>3.18</v>
      </c>
      <c r="J12" s="10">
        <v>12.73</v>
      </c>
      <c r="K12" s="10">
        <v>1</v>
      </c>
      <c r="L12" s="33">
        <f t="shared" si="0"/>
        <v>50</v>
      </c>
      <c r="M12" s="33">
        <f t="shared" si="1"/>
        <v>30</v>
      </c>
      <c r="N12" s="9" t="s">
        <v>33</v>
      </c>
      <c r="O12" s="13" t="s">
        <v>26</v>
      </c>
      <c r="P12" s="8" t="s">
        <v>112</v>
      </c>
    </row>
    <row r="13" spans="1:16">
      <c r="A13" s="9">
        <v>7</v>
      </c>
      <c r="B13" s="9" t="s">
        <v>33</v>
      </c>
      <c r="C13" s="9" t="s">
        <v>39</v>
      </c>
      <c r="D13" s="8" t="s">
        <v>37</v>
      </c>
      <c r="E13" s="9" t="s">
        <v>107</v>
      </c>
      <c r="F13" s="17">
        <v>2.5</v>
      </c>
      <c r="G13" s="10">
        <v>5.3</v>
      </c>
      <c r="H13" s="10">
        <v>5.3</v>
      </c>
      <c r="I13" s="14">
        <v>3.18</v>
      </c>
      <c r="J13" s="10">
        <f>F13*G13</f>
        <v>13.25</v>
      </c>
      <c r="K13" s="10">
        <v>1.3331999999999999</v>
      </c>
      <c r="L13" s="33">
        <f t="shared" si="0"/>
        <v>59.995999999999995</v>
      </c>
      <c r="M13" s="33">
        <f t="shared" si="1"/>
        <v>39.995999999999995</v>
      </c>
      <c r="N13" s="9" t="s">
        <v>33</v>
      </c>
      <c r="O13" s="13" t="s">
        <v>38</v>
      </c>
      <c r="P13" s="8" t="s">
        <v>125</v>
      </c>
    </row>
    <row r="14" spans="1:16">
      <c r="A14" s="9">
        <v>8</v>
      </c>
      <c r="B14" s="9" t="s">
        <v>33</v>
      </c>
      <c r="C14" s="9" t="s">
        <v>47</v>
      </c>
      <c r="D14" s="8" t="s">
        <v>41</v>
      </c>
      <c r="E14" s="9" t="s">
        <v>107</v>
      </c>
      <c r="F14" s="17">
        <v>2.2000000000000002</v>
      </c>
      <c r="G14" s="10">
        <v>4.8</v>
      </c>
      <c r="H14" s="10">
        <v>6.78</v>
      </c>
      <c r="I14" s="14">
        <v>3.18</v>
      </c>
      <c r="J14" s="10">
        <v>12.73</v>
      </c>
      <c r="K14" s="10">
        <v>1</v>
      </c>
      <c r="L14" s="33">
        <f t="shared" si="0"/>
        <v>50</v>
      </c>
      <c r="M14" s="33">
        <f t="shared" si="1"/>
        <v>30</v>
      </c>
      <c r="N14" s="9" t="s">
        <v>33</v>
      </c>
      <c r="O14" s="13" t="s">
        <v>26</v>
      </c>
      <c r="P14" s="8" t="s">
        <v>112</v>
      </c>
    </row>
    <row r="15" spans="1:16">
      <c r="A15" s="9">
        <v>9</v>
      </c>
      <c r="B15" s="9" t="s">
        <v>33</v>
      </c>
      <c r="C15" s="9" t="s">
        <v>39</v>
      </c>
      <c r="D15" s="8" t="s">
        <v>37</v>
      </c>
      <c r="E15" s="9" t="s">
        <v>107</v>
      </c>
      <c r="F15" s="17">
        <v>2.5</v>
      </c>
      <c r="G15" s="10">
        <v>5.3</v>
      </c>
      <c r="H15" s="10">
        <v>5.3</v>
      </c>
      <c r="I15" s="14">
        <v>3.18</v>
      </c>
      <c r="J15" s="10">
        <f>F15*G15</f>
        <v>13.25</v>
      </c>
      <c r="K15" s="10">
        <v>1.3331999999999999</v>
      </c>
      <c r="L15" s="33">
        <f t="shared" si="0"/>
        <v>59.995999999999995</v>
      </c>
      <c r="M15" s="33">
        <f t="shared" si="1"/>
        <v>39.995999999999995</v>
      </c>
      <c r="N15" s="9" t="s">
        <v>33</v>
      </c>
      <c r="O15" s="13" t="s">
        <v>38</v>
      </c>
      <c r="P15" s="8" t="s">
        <v>125</v>
      </c>
    </row>
    <row r="16" spans="1:16">
      <c r="A16" s="9">
        <v>10</v>
      </c>
      <c r="B16" s="9" t="s">
        <v>33</v>
      </c>
      <c r="C16" s="9" t="s">
        <v>47</v>
      </c>
      <c r="D16" s="8" t="s">
        <v>41</v>
      </c>
      <c r="E16" s="9" t="s">
        <v>107</v>
      </c>
      <c r="F16" s="17">
        <v>2.2000000000000002</v>
      </c>
      <c r="G16" s="10">
        <v>4.8</v>
      </c>
      <c r="H16" s="10">
        <v>6.78</v>
      </c>
      <c r="I16" s="14">
        <v>3.18</v>
      </c>
      <c r="J16" s="10">
        <v>12.73</v>
      </c>
      <c r="K16" s="10">
        <v>1</v>
      </c>
      <c r="L16" s="33">
        <f t="shared" si="0"/>
        <v>50</v>
      </c>
      <c r="M16" s="33">
        <f t="shared" si="1"/>
        <v>30</v>
      </c>
      <c r="N16" s="9" t="s">
        <v>33</v>
      </c>
      <c r="O16" s="13" t="s">
        <v>26</v>
      </c>
      <c r="P16" s="8" t="s">
        <v>112</v>
      </c>
    </row>
    <row r="17" spans="1:16">
      <c r="A17" s="9">
        <v>11</v>
      </c>
      <c r="B17" s="9" t="s">
        <v>33</v>
      </c>
      <c r="C17" s="9" t="s">
        <v>39</v>
      </c>
      <c r="D17" s="8" t="s">
        <v>37</v>
      </c>
      <c r="E17" s="9" t="s">
        <v>107</v>
      </c>
      <c r="F17" s="17">
        <v>2.5</v>
      </c>
      <c r="G17" s="10">
        <v>5.3</v>
      </c>
      <c r="H17" s="10">
        <v>5.3</v>
      </c>
      <c r="I17" s="14">
        <v>3.18</v>
      </c>
      <c r="J17" s="10">
        <f>F17*G17</f>
        <v>13.25</v>
      </c>
      <c r="K17" s="10">
        <v>1.3331999999999999</v>
      </c>
      <c r="L17" s="33">
        <f t="shared" si="0"/>
        <v>59.995999999999995</v>
      </c>
      <c r="M17" s="33">
        <f t="shared" si="1"/>
        <v>39.995999999999995</v>
      </c>
      <c r="N17" s="9" t="s">
        <v>33</v>
      </c>
      <c r="O17" s="13" t="s">
        <v>38</v>
      </c>
      <c r="P17" s="8" t="s">
        <v>125</v>
      </c>
    </row>
    <row r="18" spans="1:16">
      <c r="A18" s="9">
        <v>12</v>
      </c>
      <c r="B18" s="9" t="s">
        <v>33</v>
      </c>
      <c r="C18" s="9" t="s">
        <v>47</v>
      </c>
      <c r="D18" s="8" t="s">
        <v>41</v>
      </c>
      <c r="E18" s="9" t="s">
        <v>107</v>
      </c>
      <c r="F18" s="17">
        <v>2.2000000000000002</v>
      </c>
      <c r="G18" s="10">
        <v>4.8</v>
      </c>
      <c r="H18" s="10">
        <v>6.78</v>
      </c>
      <c r="I18" s="14">
        <v>3.18</v>
      </c>
      <c r="J18" s="10">
        <v>12.73</v>
      </c>
      <c r="K18" s="10">
        <v>1</v>
      </c>
      <c r="L18" s="33">
        <f t="shared" si="0"/>
        <v>50</v>
      </c>
      <c r="M18" s="33">
        <f t="shared" si="1"/>
        <v>30</v>
      </c>
      <c r="N18" s="9" t="s">
        <v>33</v>
      </c>
      <c r="O18" s="13" t="s">
        <v>26</v>
      </c>
      <c r="P18" s="8" t="s">
        <v>112</v>
      </c>
    </row>
    <row r="19" spans="1:16">
      <c r="A19" s="9">
        <v>13</v>
      </c>
      <c r="B19" s="9" t="s">
        <v>33</v>
      </c>
      <c r="C19" s="9" t="s">
        <v>39</v>
      </c>
      <c r="D19" s="8" t="s">
        <v>37</v>
      </c>
      <c r="E19" s="9" t="s">
        <v>107</v>
      </c>
      <c r="F19" s="17">
        <v>2.5</v>
      </c>
      <c r="G19" s="10">
        <v>5.3</v>
      </c>
      <c r="H19" s="10">
        <v>5.3</v>
      </c>
      <c r="I19" s="14">
        <v>3.18</v>
      </c>
      <c r="J19" s="10">
        <f>F19*G19</f>
        <v>13.25</v>
      </c>
      <c r="K19" s="10">
        <v>1.3331999999999999</v>
      </c>
      <c r="L19" s="33">
        <f t="shared" si="0"/>
        <v>59.995999999999995</v>
      </c>
      <c r="M19" s="33">
        <f t="shared" si="1"/>
        <v>39.995999999999995</v>
      </c>
      <c r="N19" s="9" t="s">
        <v>33</v>
      </c>
      <c r="O19" s="13" t="s">
        <v>38</v>
      </c>
      <c r="P19" s="8" t="s">
        <v>125</v>
      </c>
    </row>
    <row r="20" spans="1:16">
      <c r="A20" s="9">
        <v>14</v>
      </c>
      <c r="B20" s="9" t="s">
        <v>33</v>
      </c>
      <c r="C20" s="9" t="s">
        <v>47</v>
      </c>
      <c r="D20" s="8" t="s">
        <v>41</v>
      </c>
      <c r="E20" s="9" t="s">
        <v>107</v>
      </c>
      <c r="F20" s="17">
        <v>2.2000000000000002</v>
      </c>
      <c r="G20" s="10">
        <v>4.8</v>
      </c>
      <c r="H20" s="10">
        <v>6.78</v>
      </c>
      <c r="I20" s="14">
        <v>3.18</v>
      </c>
      <c r="J20" s="10">
        <v>12.73</v>
      </c>
      <c r="K20" s="10">
        <v>1</v>
      </c>
      <c r="L20" s="33">
        <f t="shared" si="0"/>
        <v>50</v>
      </c>
      <c r="M20" s="33">
        <f t="shared" si="1"/>
        <v>30</v>
      </c>
      <c r="N20" s="9" t="s">
        <v>33</v>
      </c>
      <c r="O20" s="13" t="s">
        <v>26</v>
      </c>
      <c r="P20" s="8" t="s">
        <v>112</v>
      </c>
    </row>
    <row r="21" spans="1:16">
      <c r="A21" s="9">
        <v>15</v>
      </c>
      <c r="B21" s="9" t="s">
        <v>33</v>
      </c>
      <c r="C21" s="9" t="s">
        <v>39</v>
      </c>
      <c r="D21" s="8" t="s">
        <v>37</v>
      </c>
      <c r="E21" s="9" t="s">
        <v>107</v>
      </c>
      <c r="F21" s="17">
        <v>2.5</v>
      </c>
      <c r="G21" s="10">
        <v>5.3</v>
      </c>
      <c r="H21" s="10">
        <v>5.3</v>
      </c>
      <c r="I21" s="14">
        <v>3.18</v>
      </c>
      <c r="J21" s="10">
        <f>F21*G21</f>
        <v>13.25</v>
      </c>
      <c r="K21" s="10">
        <v>1.3331999999999999</v>
      </c>
      <c r="L21" s="33">
        <f t="shared" si="0"/>
        <v>59.995999999999995</v>
      </c>
      <c r="M21" s="33">
        <f t="shared" si="1"/>
        <v>39.995999999999995</v>
      </c>
      <c r="N21" s="9" t="s">
        <v>33</v>
      </c>
      <c r="O21" s="13" t="s">
        <v>38</v>
      </c>
      <c r="P21" s="8" t="s">
        <v>125</v>
      </c>
    </row>
    <row r="22" spans="1:16">
      <c r="A22" s="9">
        <v>16</v>
      </c>
      <c r="B22" s="9" t="s">
        <v>33</v>
      </c>
      <c r="C22" s="9" t="s">
        <v>47</v>
      </c>
      <c r="D22" s="8" t="s">
        <v>41</v>
      </c>
      <c r="E22" s="9" t="s">
        <v>107</v>
      </c>
      <c r="F22" s="17">
        <v>2.2000000000000002</v>
      </c>
      <c r="G22" s="10">
        <v>4.8</v>
      </c>
      <c r="H22" s="10">
        <v>6.78</v>
      </c>
      <c r="I22" s="14">
        <v>3.18</v>
      </c>
      <c r="J22" s="10">
        <v>12.73</v>
      </c>
      <c r="K22" s="10">
        <v>1</v>
      </c>
      <c r="L22" s="33">
        <f t="shared" si="0"/>
        <v>50</v>
      </c>
      <c r="M22" s="33">
        <f t="shared" si="1"/>
        <v>30</v>
      </c>
      <c r="N22" s="9" t="s">
        <v>33</v>
      </c>
      <c r="O22" s="13" t="s">
        <v>26</v>
      </c>
      <c r="P22" s="8" t="s">
        <v>112</v>
      </c>
    </row>
    <row r="23" spans="1:16">
      <c r="A23" s="9">
        <v>17</v>
      </c>
      <c r="B23" s="9" t="s">
        <v>33</v>
      </c>
      <c r="C23" s="9" t="s">
        <v>43</v>
      </c>
      <c r="D23" s="8" t="s">
        <v>40</v>
      </c>
      <c r="E23" s="9" t="s">
        <v>108</v>
      </c>
      <c r="F23" s="19">
        <v>2.6</v>
      </c>
      <c r="G23" s="14">
        <v>5.6</v>
      </c>
      <c r="H23" s="10">
        <v>5.6</v>
      </c>
      <c r="I23" s="14">
        <v>3.18</v>
      </c>
      <c r="J23" s="10">
        <f t="shared" ref="J23:J33" si="2">F23*G23</f>
        <v>14.559999999999999</v>
      </c>
      <c r="K23" s="10">
        <v>1.5</v>
      </c>
      <c r="L23" s="33">
        <f t="shared" si="0"/>
        <v>65</v>
      </c>
      <c r="M23" s="33">
        <f t="shared" si="1"/>
        <v>45</v>
      </c>
      <c r="N23" s="9" t="s">
        <v>33</v>
      </c>
      <c r="O23" s="13" t="s">
        <v>38</v>
      </c>
      <c r="P23" s="8" t="s">
        <v>125</v>
      </c>
    </row>
    <row r="24" spans="1:16">
      <c r="A24" s="9">
        <v>18</v>
      </c>
      <c r="B24" s="9" t="s">
        <v>33</v>
      </c>
      <c r="C24" s="9" t="s">
        <v>42</v>
      </c>
      <c r="D24" s="8" t="s">
        <v>41</v>
      </c>
      <c r="E24" s="9" t="s">
        <v>44</v>
      </c>
      <c r="F24" s="17">
        <v>2.2000000000000002</v>
      </c>
      <c r="G24" s="10">
        <v>4.75</v>
      </c>
      <c r="H24" s="10">
        <v>4.8</v>
      </c>
      <c r="I24" s="14">
        <v>3.18</v>
      </c>
      <c r="J24" s="10">
        <f t="shared" si="2"/>
        <v>10.450000000000001</v>
      </c>
      <c r="K24" s="10">
        <v>0.66649999999999998</v>
      </c>
      <c r="L24" s="33">
        <f t="shared" si="0"/>
        <v>39.995000000000005</v>
      </c>
      <c r="M24" s="33">
        <f t="shared" si="1"/>
        <v>19.995000000000005</v>
      </c>
      <c r="N24" s="9" t="s">
        <v>33</v>
      </c>
      <c r="O24" s="13" t="s">
        <v>26</v>
      </c>
      <c r="P24" s="8" t="s">
        <v>126</v>
      </c>
    </row>
    <row r="25" spans="1:16">
      <c r="A25" s="9">
        <v>19</v>
      </c>
      <c r="B25" s="9" t="s">
        <v>33</v>
      </c>
      <c r="C25" s="9" t="s">
        <v>43</v>
      </c>
      <c r="D25" s="8" t="s">
        <v>40</v>
      </c>
      <c r="E25" s="9" t="s">
        <v>108</v>
      </c>
      <c r="F25" s="19">
        <v>3.1</v>
      </c>
      <c r="G25" s="14">
        <v>6</v>
      </c>
      <c r="H25" s="10">
        <v>6</v>
      </c>
      <c r="I25" s="14">
        <v>3.18</v>
      </c>
      <c r="J25" s="10">
        <f t="shared" si="2"/>
        <v>18.600000000000001</v>
      </c>
      <c r="K25" s="10">
        <v>1.6665000000000001</v>
      </c>
      <c r="L25" s="33">
        <f t="shared" si="0"/>
        <v>69.995000000000005</v>
      </c>
      <c r="M25" s="33">
        <f t="shared" si="1"/>
        <v>49.995000000000005</v>
      </c>
      <c r="N25" s="9" t="s">
        <v>33</v>
      </c>
      <c r="O25" s="13" t="s">
        <v>38</v>
      </c>
      <c r="P25" s="8" t="s">
        <v>125</v>
      </c>
    </row>
    <row r="26" spans="1:16">
      <c r="A26" s="9">
        <v>20</v>
      </c>
      <c r="B26" s="9" t="s">
        <v>33</v>
      </c>
      <c r="C26" s="9" t="s">
        <v>42</v>
      </c>
      <c r="D26" s="8" t="s">
        <v>41</v>
      </c>
      <c r="E26" s="9" t="s">
        <v>44</v>
      </c>
      <c r="F26" s="17">
        <v>2.2000000000000002</v>
      </c>
      <c r="G26" s="14">
        <v>3</v>
      </c>
      <c r="H26" s="14">
        <v>5.0999999999999996</v>
      </c>
      <c r="I26" s="14">
        <v>3.18</v>
      </c>
      <c r="J26" s="10">
        <f t="shared" si="2"/>
        <v>6.6000000000000005</v>
      </c>
      <c r="K26" s="8">
        <v>0.5</v>
      </c>
      <c r="L26" s="33">
        <f t="shared" si="0"/>
        <v>35</v>
      </c>
      <c r="M26" s="33">
        <f t="shared" si="1"/>
        <v>15</v>
      </c>
      <c r="N26" s="9" t="s">
        <v>33</v>
      </c>
      <c r="O26" s="13" t="s">
        <v>26</v>
      </c>
      <c r="P26" s="8" t="s">
        <v>126</v>
      </c>
    </row>
    <row r="27" spans="1:16">
      <c r="A27" s="9">
        <v>21</v>
      </c>
      <c r="B27" s="9" t="s">
        <v>33</v>
      </c>
      <c r="C27" s="9" t="s">
        <v>39</v>
      </c>
      <c r="D27" s="8" t="s">
        <v>37</v>
      </c>
      <c r="E27" s="9" t="s">
        <v>107</v>
      </c>
      <c r="F27" s="17">
        <v>2.5</v>
      </c>
      <c r="G27" s="10">
        <v>5.3</v>
      </c>
      <c r="H27" s="10">
        <v>5.3</v>
      </c>
      <c r="I27" s="14">
        <v>3.18</v>
      </c>
      <c r="J27" s="10">
        <f t="shared" si="2"/>
        <v>13.25</v>
      </c>
      <c r="K27" s="10">
        <v>1.3331999999999999</v>
      </c>
      <c r="L27" s="33">
        <f t="shared" si="0"/>
        <v>59.995999999999995</v>
      </c>
      <c r="M27" s="33">
        <f t="shared" si="1"/>
        <v>39.995999999999995</v>
      </c>
      <c r="N27" s="9" t="s">
        <v>33</v>
      </c>
      <c r="O27" s="13" t="s">
        <v>38</v>
      </c>
      <c r="P27" s="8" t="s">
        <v>125</v>
      </c>
    </row>
    <row r="28" spans="1:16">
      <c r="A28" s="9">
        <v>22</v>
      </c>
      <c r="B28" s="9" t="s">
        <v>33</v>
      </c>
      <c r="C28" s="9" t="s">
        <v>42</v>
      </c>
      <c r="D28" s="8" t="s">
        <v>41</v>
      </c>
      <c r="E28" s="9" t="s">
        <v>44</v>
      </c>
      <c r="F28" s="17">
        <v>2.2000000000000002</v>
      </c>
      <c r="G28" s="14">
        <v>2.5</v>
      </c>
      <c r="H28" s="14">
        <v>3.9</v>
      </c>
      <c r="I28" s="14">
        <v>3.18</v>
      </c>
      <c r="J28" s="10">
        <f t="shared" si="2"/>
        <v>5.5</v>
      </c>
      <c r="K28" s="8">
        <v>0.5</v>
      </c>
      <c r="L28" s="33">
        <f t="shared" si="0"/>
        <v>35</v>
      </c>
      <c r="M28" s="33">
        <f t="shared" si="1"/>
        <v>15</v>
      </c>
      <c r="N28" s="9" t="s">
        <v>33</v>
      </c>
      <c r="O28" s="13" t="s">
        <v>26</v>
      </c>
      <c r="P28" s="8" t="s">
        <v>126</v>
      </c>
    </row>
    <row r="29" spans="1:16">
      <c r="A29" s="9">
        <v>23</v>
      </c>
      <c r="B29" s="9" t="s">
        <v>33</v>
      </c>
      <c r="C29" s="9" t="s">
        <v>39</v>
      </c>
      <c r="D29" s="8" t="s">
        <v>37</v>
      </c>
      <c r="E29" s="9" t="s">
        <v>107</v>
      </c>
      <c r="F29" s="17">
        <v>2.5</v>
      </c>
      <c r="G29" s="10">
        <v>5.3</v>
      </c>
      <c r="H29" s="10">
        <v>5.3</v>
      </c>
      <c r="I29" s="14">
        <v>3.18</v>
      </c>
      <c r="J29" s="10">
        <f t="shared" si="2"/>
        <v>13.25</v>
      </c>
      <c r="K29" s="10">
        <v>1.3331999999999999</v>
      </c>
      <c r="L29" s="33">
        <f t="shared" si="0"/>
        <v>59.995999999999995</v>
      </c>
      <c r="M29" s="33">
        <f t="shared" si="1"/>
        <v>39.995999999999995</v>
      </c>
      <c r="N29" s="9" t="s">
        <v>33</v>
      </c>
      <c r="O29" s="13" t="s">
        <v>38</v>
      </c>
      <c r="P29" s="8" t="s">
        <v>125</v>
      </c>
    </row>
    <row r="30" spans="1:16">
      <c r="A30" s="9">
        <v>24</v>
      </c>
      <c r="B30" s="9" t="s">
        <v>33</v>
      </c>
      <c r="C30" s="9" t="s">
        <v>42</v>
      </c>
      <c r="D30" s="8" t="s">
        <v>41</v>
      </c>
      <c r="E30" s="9" t="s">
        <v>44</v>
      </c>
      <c r="F30" s="17">
        <v>2.2000000000000002</v>
      </c>
      <c r="G30" s="14">
        <v>3.9</v>
      </c>
      <c r="H30" s="14">
        <v>5</v>
      </c>
      <c r="I30" s="14">
        <v>3.18</v>
      </c>
      <c r="J30" s="10">
        <f t="shared" si="2"/>
        <v>8.58</v>
      </c>
      <c r="K30" s="8">
        <v>0.6</v>
      </c>
      <c r="L30" s="33">
        <f t="shared" si="0"/>
        <v>38</v>
      </c>
      <c r="M30" s="33">
        <f t="shared" si="1"/>
        <v>18</v>
      </c>
      <c r="N30" s="9" t="s">
        <v>33</v>
      </c>
      <c r="O30" s="13" t="s">
        <v>26</v>
      </c>
      <c r="P30" s="8" t="s">
        <v>126</v>
      </c>
    </row>
    <row r="31" spans="1:16">
      <c r="A31" s="9">
        <v>25</v>
      </c>
      <c r="B31" s="9" t="s">
        <v>33</v>
      </c>
      <c r="C31" s="9" t="s">
        <v>39</v>
      </c>
      <c r="D31" s="8" t="s">
        <v>37</v>
      </c>
      <c r="E31" s="9" t="s">
        <v>107</v>
      </c>
      <c r="F31" s="17">
        <v>2.5</v>
      </c>
      <c r="G31" s="10">
        <v>5.3</v>
      </c>
      <c r="H31" s="10">
        <v>5.3</v>
      </c>
      <c r="I31" s="14">
        <v>3.18</v>
      </c>
      <c r="J31" s="10">
        <f t="shared" si="2"/>
        <v>13.25</v>
      </c>
      <c r="K31" s="10">
        <v>1.3331999999999999</v>
      </c>
      <c r="L31" s="33">
        <f t="shared" si="0"/>
        <v>59.995999999999995</v>
      </c>
      <c r="M31" s="33">
        <f t="shared" si="1"/>
        <v>39.995999999999995</v>
      </c>
      <c r="N31" s="9" t="s">
        <v>33</v>
      </c>
      <c r="O31" s="13" t="s">
        <v>38</v>
      </c>
      <c r="P31" s="8" t="s">
        <v>125</v>
      </c>
    </row>
    <row r="32" spans="1:16">
      <c r="A32" s="9">
        <v>26</v>
      </c>
      <c r="B32" s="9" t="s">
        <v>33</v>
      </c>
      <c r="C32" s="9" t="s">
        <v>42</v>
      </c>
      <c r="D32" s="8" t="s">
        <v>41</v>
      </c>
      <c r="E32" s="9" t="s">
        <v>44</v>
      </c>
      <c r="F32" s="17">
        <v>2.2000000000000002</v>
      </c>
      <c r="G32" s="14">
        <v>4.8</v>
      </c>
      <c r="H32" s="10">
        <v>6.7</v>
      </c>
      <c r="I32" s="14">
        <v>3.18</v>
      </c>
      <c r="J32" s="10">
        <f t="shared" si="2"/>
        <v>10.56</v>
      </c>
      <c r="K32" s="8">
        <v>0.7</v>
      </c>
      <c r="L32" s="33">
        <f t="shared" si="0"/>
        <v>41</v>
      </c>
      <c r="M32" s="33">
        <f t="shared" si="1"/>
        <v>21</v>
      </c>
      <c r="N32" s="9" t="s">
        <v>33</v>
      </c>
      <c r="O32" s="13" t="s">
        <v>26</v>
      </c>
      <c r="P32" s="8" t="s">
        <v>126</v>
      </c>
    </row>
    <row r="33" spans="1:16">
      <c r="A33" s="9">
        <v>27</v>
      </c>
      <c r="B33" s="9" t="s">
        <v>33</v>
      </c>
      <c r="C33" s="9" t="s">
        <v>39</v>
      </c>
      <c r="D33" s="8" t="s">
        <v>37</v>
      </c>
      <c r="E33" s="9" t="s">
        <v>107</v>
      </c>
      <c r="F33" s="17">
        <v>2.5</v>
      </c>
      <c r="G33" s="10">
        <v>5.3</v>
      </c>
      <c r="H33" s="10">
        <v>5.3</v>
      </c>
      <c r="I33" s="14">
        <v>3.18</v>
      </c>
      <c r="J33" s="10">
        <f t="shared" si="2"/>
        <v>13.25</v>
      </c>
      <c r="K33" s="10">
        <v>1.3331999999999999</v>
      </c>
      <c r="L33" s="33">
        <f t="shared" si="0"/>
        <v>59.995999999999995</v>
      </c>
      <c r="M33" s="33">
        <f t="shared" si="1"/>
        <v>39.995999999999995</v>
      </c>
      <c r="N33" s="9" t="s">
        <v>33</v>
      </c>
      <c r="O33" s="13" t="s">
        <v>38</v>
      </c>
      <c r="P33" s="8" t="s">
        <v>125</v>
      </c>
    </row>
    <row r="34" spans="1:16">
      <c r="A34" s="9">
        <v>28</v>
      </c>
      <c r="B34" s="9" t="s">
        <v>33</v>
      </c>
      <c r="C34" s="9" t="s">
        <v>47</v>
      </c>
      <c r="D34" s="8" t="s">
        <v>41</v>
      </c>
      <c r="E34" s="9" t="s">
        <v>107</v>
      </c>
      <c r="F34" s="17">
        <v>2.2000000000000002</v>
      </c>
      <c r="G34" s="10">
        <v>4.8</v>
      </c>
      <c r="H34" s="10">
        <v>6.78</v>
      </c>
      <c r="I34" s="14">
        <v>3.18</v>
      </c>
      <c r="J34" s="10">
        <v>12.73</v>
      </c>
      <c r="K34" s="10">
        <v>1</v>
      </c>
      <c r="L34" s="33">
        <f t="shared" si="0"/>
        <v>50</v>
      </c>
      <c r="M34" s="33">
        <f t="shared" si="1"/>
        <v>30</v>
      </c>
      <c r="N34" s="9" t="s">
        <v>33</v>
      </c>
      <c r="O34" s="13" t="s">
        <v>26</v>
      </c>
      <c r="P34" s="8" t="s">
        <v>112</v>
      </c>
    </row>
    <row r="35" spans="1:16">
      <c r="A35" s="9">
        <v>29</v>
      </c>
      <c r="B35" s="9" t="s">
        <v>33</v>
      </c>
      <c r="C35" s="9" t="s">
        <v>39</v>
      </c>
      <c r="D35" s="8" t="s">
        <v>37</v>
      </c>
      <c r="E35" s="9" t="s">
        <v>107</v>
      </c>
      <c r="F35" s="17">
        <v>2.5</v>
      </c>
      <c r="G35" s="10">
        <v>5.3</v>
      </c>
      <c r="H35" s="10">
        <v>5.3</v>
      </c>
      <c r="I35" s="14">
        <v>3.18</v>
      </c>
      <c r="J35" s="10">
        <f>F35*G35</f>
        <v>13.25</v>
      </c>
      <c r="K35" s="10">
        <v>1.3331999999999999</v>
      </c>
      <c r="L35" s="33">
        <f t="shared" si="0"/>
        <v>59.995999999999995</v>
      </c>
      <c r="M35" s="33">
        <f t="shared" si="1"/>
        <v>39.995999999999995</v>
      </c>
      <c r="N35" s="9" t="s">
        <v>33</v>
      </c>
      <c r="O35" s="13" t="s">
        <v>38</v>
      </c>
      <c r="P35" s="8" t="s">
        <v>125</v>
      </c>
    </row>
    <row r="36" spans="1:16">
      <c r="A36" s="9">
        <v>30</v>
      </c>
      <c r="B36" s="9" t="s">
        <v>33</v>
      </c>
      <c r="C36" s="9" t="s">
        <v>47</v>
      </c>
      <c r="D36" s="8" t="s">
        <v>41</v>
      </c>
      <c r="E36" s="9" t="s">
        <v>107</v>
      </c>
      <c r="F36" s="17">
        <v>2.2000000000000002</v>
      </c>
      <c r="G36" s="10">
        <v>4.8</v>
      </c>
      <c r="H36" s="10">
        <v>6.78</v>
      </c>
      <c r="I36" s="14">
        <v>3.18</v>
      </c>
      <c r="J36" s="10">
        <v>12.73</v>
      </c>
      <c r="K36" s="10">
        <v>1</v>
      </c>
      <c r="L36" s="33">
        <f t="shared" si="0"/>
        <v>50</v>
      </c>
      <c r="M36" s="33">
        <f t="shared" si="1"/>
        <v>30</v>
      </c>
      <c r="N36" s="9" t="s">
        <v>33</v>
      </c>
      <c r="O36" s="13" t="s">
        <v>26</v>
      </c>
      <c r="P36" s="8" t="s">
        <v>112</v>
      </c>
    </row>
    <row r="37" spans="1:16">
      <c r="A37" s="9">
        <v>31</v>
      </c>
      <c r="B37" s="9" t="s">
        <v>33</v>
      </c>
      <c r="C37" s="9" t="s">
        <v>39</v>
      </c>
      <c r="D37" s="8" t="s">
        <v>37</v>
      </c>
      <c r="E37" s="9" t="s">
        <v>107</v>
      </c>
      <c r="F37" s="17">
        <v>2.5</v>
      </c>
      <c r="G37" s="10">
        <v>5.3</v>
      </c>
      <c r="H37" s="10">
        <v>5.3</v>
      </c>
      <c r="I37" s="14">
        <v>3.18</v>
      </c>
      <c r="J37" s="10">
        <f>F37*G37</f>
        <v>13.25</v>
      </c>
      <c r="K37" s="10">
        <v>1.3331999999999999</v>
      </c>
      <c r="L37" s="33">
        <f t="shared" si="0"/>
        <v>59.995999999999995</v>
      </c>
      <c r="M37" s="33">
        <f t="shared" si="1"/>
        <v>39.995999999999995</v>
      </c>
      <c r="N37" s="9" t="s">
        <v>33</v>
      </c>
      <c r="O37" s="13" t="s">
        <v>38</v>
      </c>
      <c r="P37" s="8" t="s">
        <v>125</v>
      </c>
    </row>
    <row r="38" spans="1:16">
      <c r="A38" s="9">
        <v>32</v>
      </c>
      <c r="B38" s="9" t="s">
        <v>33</v>
      </c>
      <c r="C38" s="9" t="s">
        <v>47</v>
      </c>
      <c r="D38" s="8" t="s">
        <v>41</v>
      </c>
      <c r="E38" s="9" t="s">
        <v>107</v>
      </c>
      <c r="F38" s="17">
        <v>2.2000000000000002</v>
      </c>
      <c r="G38" s="10">
        <v>4.8</v>
      </c>
      <c r="H38" s="10">
        <v>6.78</v>
      </c>
      <c r="I38" s="14">
        <v>3.18</v>
      </c>
      <c r="J38" s="10">
        <v>12.73</v>
      </c>
      <c r="K38" s="10">
        <v>1</v>
      </c>
      <c r="L38" s="33">
        <f t="shared" si="0"/>
        <v>50</v>
      </c>
      <c r="M38" s="33">
        <f t="shared" si="1"/>
        <v>30</v>
      </c>
      <c r="N38" s="9" t="s">
        <v>33</v>
      </c>
      <c r="O38" s="13" t="s">
        <v>26</v>
      </c>
      <c r="P38" s="8" t="s">
        <v>112</v>
      </c>
    </row>
    <row r="39" spans="1:16">
      <c r="A39" s="9">
        <v>33</v>
      </c>
      <c r="B39" s="9" t="s">
        <v>33</v>
      </c>
      <c r="C39" s="9" t="s">
        <v>34</v>
      </c>
      <c r="D39" s="8" t="s">
        <v>37</v>
      </c>
      <c r="E39" s="9" t="s">
        <v>44</v>
      </c>
      <c r="F39" s="17">
        <v>2.5</v>
      </c>
      <c r="G39" s="14">
        <v>4.5</v>
      </c>
      <c r="H39" s="14">
        <v>4.5</v>
      </c>
      <c r="I39" s="14">
        <v>3.18</v>
      </c>
      <c r="J39" s="10">
        <f>F39*G39</f>
        <v>11.25</v>
      </c>
      <c r="K39" s="10">
        <v>0.83330000000000004</v>
      </c>
      <c r="L39" s="33">
        <f t="shared" si="0"/>
        <v>44.999000000000002</v>
      </c>
      <c r="M39" s="33">
        <f t="shared" si="1"/>
        <v>24.999000000000002</v>
      </c>
      <c r="N39" s="9" t="s">
        <v>33</v>
      </c>
      <c r="O39" s="13" t="s">
        <v>38</v>
      </c>
      <c r="P39" s="8" t="s">
        <v>126</v>
      </c>
    </row>
    <row r="40" spans="1:16">
      <c r="A40" s="9">
        <v>34</v>
      </c>
      <c r="B40" s="9" t="s">
        <v>33</v>
      </c>
      <c r="C40" s="9" t="s">
        <v>47</v>
      </c>
      <c r="D40" s="8" t="s">
        <v>41</v>
      </c>
      <c r="E40" s="9" t="s">
        <v>107</v>
      </c>
      <c r="F40" s="17">
        <v>2.2000000000000002</v>
      </c>
      <c r="G40" s="10">
        <v>4.8</v>
      </c>
      <c r="H40" s="14">
        <v>6.78</v>
      </c>
      <c r="I40" s="14">
        <v>3.18</v>
      </c>
      <c r="J40" s="10">
        <v>12.73</v>
      </c>
      <c r="K40" s="10">
        <v>1</v>
      </c>
      <c r="L40" s="33">
        <f t="shared" si="0"/>
        <v>50</v>
      </c>
      <c r="M40" s="33">
        <f t="shared" si="1"/>
        <v>30</v>
      </c>
      <c r="N40" s="9" t="s">
        <v>33</v>
      </c>
      <c r="O40" s="13" t="s">
        <v>26</v>
      </c>
      <c r="P40" s="8" t="s">
        <v>112</v>
      </c>
    </row>
    <row r="41" spans="1:16">
      <c r="A41" s="9">
        <v>35</v>
      </c>
      <c r="B41" s="9" t="s">
        <v>33</v>
      </c>
      <c r="C41" s="9" t="s">
        <v>77</v>
      </c>
      <c r="D41" s="8" t="s">
        <v>37</v>
      </c>
      <c r="E41" s="9" t="s">
        <v>78</v>
      </c>
      <c r="F41" s="19">
        <v>2.2000000000000002</v>
      </c>
      <c r="G41" s="14">
        <v>2.16</v>
      </c>
      <c r="H41" s="14">
        <v>2.16</v>
      </c>
      <c r="I41" s="14">
        <v>3.18</v>
      </c>
      <c r="J41" s="10">
        <f>F41*G41</f>
        <v>4.7520000000000007</v>
      </c>
      <c r="K41" s="10">
        <v>0.5</v>
      </c>
      <c r="L41" s="33">
        <f t="shared" si="0"/>
        <v>35</v>
      </c>
      <c r="M41" s="33">
        <f t="shared" si="1"/>
        <v>15</v>
      </c>
      <c r="N41" s="9" t="s">
        <v>33</v>
      </c>
      <c r="O41" s="13" t="s">
        <v>26</v>
      </c>
      <c r="P41" s="8" t="s">
        <v>126</v>
      </c>
    </row>
    <row r="42" spans="1:16">
      <c r="A42" s="9">
        <v>36</v>
      </c>
      <c r="B42" s="9" t="s">
        <v>33</v>
      </c>
      <c r="C42" s="9" t="s">
        <v>47</v>
      </c>
      <c r="D42" s="8" t="s">
        <v>41</v>
      </c>
      <c r="E42" s="9" t="s">
        <v>107</v>
      </c>
      <c r="F42" s="17">
        <v>2.2000000000000002</v>
      </c>
      <c r="G42" s="10">
        <v>4.8</v>
      </c>
      <c r="H42" s="10">
        <v>6.78</v>
      </c>
      <c r="I42" s="14">
        <v>3.18</v>
      </c>
      <c r="J42" s="10">
        <v>12.73</v>
      </c>
      <c r="K42" s="10">
        <v>1</v>
      </c>
      <c r="L42" s="33">
        <f t="shared" si="0"/>
        <v>50</v>
      </c>
      <c r="M42" s="33">
        <f t="shared" si="1"/>
        <v>30</v>
      </c>
      <c r="N42" s="9" t="s">
        <v>33</v>
      </c>
      <c r="O42" s="13" t="s">
        <v>26</v>
      </c>
      <c r="P42" s="8" t="s">
        <v>112</v>
      </c>
    </row>
    <row r="43" spans="1:16" s="20" customFormat="1">
      <c r="A43" s="9">
        <v>37</v>
      </c>
      <c r="B43" s="9" t="s">
        <v>33</v>
      </c>
      <c r="C43" s="9" t="s">
        <v>77</v>
      </c>
      <c r="D43" s="8" t="s">
        <v>37</v>
      </c>
      <c r="E43" s="9" t="s">
        <v>78</v>
      </c>
      <c r="F43" s="17">
        <v>3.5</v>
      </c>
      <c r="G43" s="10">
        <v>1</v>
      </c>
      <c r="H43" s="10">
        <v>1</v>
      </c>
      <c r="I43" s="14">
        <v>3.18</v>
      </c>
      <c r="J43" s="10">
        <f>F43*G43</f>
        <v>3.5</v>
      </c>
      <c r="K43" s="10">
        <v>0.5</v>
      </c>
      <c r="L43" s="33">
        <f t="shared" si="0"/>
        <v>35</v>
      </c>
      <c r="M43" s="33">
        <f t="shared" si="1"/>
        <v>15</v>
      </c>
      <c r="N43" s="9" t="s">
        <v>33</v>
      </c>
      <c r="O43" s="13" t="s">
        <v>26</v>
      </c>
      <c r="P43" s="8" t="s">
        <v>127</v>
      </c>
    </row>
    <row r="44" spans="1:16">
      <c r="A44" s="9">
        <v>38</v>
      </c>
      <c r="B44" s="9" t="s">
        <v>33</v>
      </c>
      <c r="C44" s="9" t="s">
        <v>47</v>
      </c>
      <c r="D44" s="8" t="s">
        <v>41</v>
      </c>
      <c r="E44" s="9" t="s">
        <v>107</v>
      </c>
      <c r="F44" s="17">
        <v>2.2000000000000002</v>
      </c>
      <c r="G44" s="10">
        <v>4.8</v>
      </c>
      <c r="H44" s="10">
        <v>6.78</v>
      </c>
      <c r="I44" s="14">
        <v>3.18</v>
      </c>
      <c r="J44" s="10">
        <v>12.73</v>
      </c>
      <c r="K44" s="10">
        <v>1</v>
      </c>
      <c r="L44" s="33">
        <f t="shared" si="0"/>
        <v>50</v>
      </c>
      <c r="M44" s="33">
        <f t="shared" si="1"/>
        <v>30</v>
      </c>
      <c r="N44" s="9" t="s">
        <v>33</v>
      </c>
      <c r="O44" s="13" t="s">
        <v>26</v>
      </c>
      <c r="P44" s="8" t="s">
        <v>112</v>
      </c>
    </row>
    <row r="45" spans="1:16">
      <c r="A45" s="9">
        <v>40</v>
      </c>
      <c r="B45" s="9" t="s">
        <v>33</v>
      </c>
      <c r="C45" s="9" t="s">
        <v>47</v>
      </c>
      <c r="D45" s="8" t="s">
        <v>41</v>
      </c>
      <c r="E45" s="9" t="s">
        <v>107</v>
      </c>
      <c r="F45" s="17">
        <v>2.2000000000000002</v>
      </c>
      <c r="G45" s="10">
        <v>4.8</v>
      </c>
      <c r="H45" s="10">
        <v>6.78</v>
      </c>
      <c r="I45" s="14">
        <v>3.18</v>
      </c>
      <c r="J45" s="10">
        <v>12.73</v>
      </c>
      <c r="K45" s="10">
        <v>1</v>
      </c>
      <c r="L45" s="33">
        <f t="shared" si="0"/>
        <v>50</v>
      </c>
      <c r="M45" s="33">
        <f t="shared" si="1"/>
        <v>30</v>
      </c>
      <c r="N45" s="9" t="s">
        <v>33</v>
      </c>
      <c r="O45" s="13" t="s">
        <v>26</v>
      </c>
      <c r="P45" s="8" t="s">
        <v>112</v>
      </c>
    </row>
    <row r="46" spans="1:16">
      <c r="A46" s="9">
        <v>42</v>
      </c>
      <c r="B46" s="9" t="s">
        <v>33</v>
      </c>
      <c r="C46" s="9" t="s">
        <v>47</v>
      </c>
      <c r="D46" s="8" t="s">
        <v>41</v>
      </c>
      <c r="E46" s="9" t="s">
        <v>107</v>
      </c>
      <c r="F46" s="17">
        <v>2.2000000000000002</v>
      </c>
      <c r="G46" s="10">
        <v>4.8</v>
      </c>
      <c r="H46" s="10">
        <v>6.78</v>
      </c>
      <c r="I46" s="14">
        <v>3.18</v>
      </c>
      <c r="J46" s="10">
        <v>12.73</v>
      </c>
      <c r="K46" s="10">
        <v>1</v>
      </c>
      <c r="L46" s="33">
        <f t="shared" si="0"/>
        <v>50</v>
      </c>
      <c r="M46" s="33">
        <f t="shared" si="1"/>
        <v>30</v>
      </c>
      <c r="N46" s="9" t="s">
        <v>33</v>
      </c>
      <c r="O46" s="13" t="s">
        <v>26</v>
      </c>
      <c r="P46" s="8" t="s">
        <v>112</v>
      </c>
    </row>
    <row r="47" spans="1:16">
      <c r="A47" s="9">
        <v>44</v>
      </c>
      <c r="B47" s="9" t="s">
        <v>33</v>
      </c>
      <c r="C47" s="9" t="s">
        <v>42</v>
      </c>
      <c r="D47" s="8" t="s">
        <v>41</v>
      </c>
      <c r="E47" s="9" t="s">
        <v>44</v>
      </c>
      <c r="F47" s="17">
        <v>2.2000000000000002</v>
      </c>
      <c r="G47" s="14">
        <v>3.5</v>
      </c>
      <c r="H47" s="14">
        <v>4.8</v>
      </c>
      <c r="I47" s="14">
        <v>3.18</v>
      </c>
      <c r="J47" s="10">
        <f>F47*G47</f>
        <v>7.7000000000000011</v>
      </c>
      <c r="K47" s="10">
        <v>0.6</v>
      </c>
      <c r="L47" s="33">
        <f t="shared" si="0"/>
        <v>38</v>
      </c>
      <c r="M47" s="33">
        <f t="shared" si="1"/>
        <v>18</v>
      </c>
      <c r="N47" s="9" t="s">
        <v>33</v>
      </c>
      <c r="O47" s="13" t="s">
        <v>26</v>
      </c>
      <c r="P47" s="8" t="s">
        <v>128</v>
      </c>
    </row>
    <row r="48" spans="1:16">
      <c r="A48" s="9">
        <v>46</v>
      </c>
      <c r="B48" s="9" t="s">
        <v>33</v>
      </c>
      <c r="C48" s="9" t="s">
        <v>42</v>
      </c>
      <c r="D48" s="8" t="s">
        <v>49</v>
      </c>
      <c r="E48" s="9" t="s">
        <v>44</v>
      </c>
      <c r="F48" s="19">
        <v>2.8</v>
      </c>
      <c r="G48" s="14">
        <v>2.2000000000000002</v>
      </c>
      <c r="H48" s="14">
        <v>3</v>
      </c>
      <c r="I48" s="14">
        <v>3.18</v>
      </c>
      <c r="J48" s="10">
        <f>F48*G48</f>
        <v>6.16</v>
      </c>
      <c r="K48" s="10">
        <v>0.5</v>
      </c>
      <c r="L48" s="33">
        <f t="shared" si="0"/>
        <v>35</v>
      </c>
      <c r="M48" s="33">
        <f t="shared" si="1"/>
        <v>15</v>
      </c>
      <c r="N48" s="9" t="s">
        <v>33</v>
      </c>
      <c r="O48" s="13" t="s">
        <v>26</v>
      </c>
      <c r="P48" s="8" t="s">
        <v>128</v>
      </c>
    </row>
    <row r="49" spans="1:16" ht="27" customHeight="1">
      <c r="A49" s="9">
        <v>48</v>
      </c>
      <c r="B49" s="9" t="s">
        <v>33</v>
      </c>
      <c r="C49" s="9" t="s">
        <v>42</v>
      </c>
      <c r="D49" s="9" t="s">
        <v>41</v>
      </c>
      <c r="E49" s="9" t="s">
        <v>116</v>
      </c>
      <c r="F49" s="26">
        <v>5.2</v>
      </c>
      <c r="G49" s="27">
        <v>4.5</v>
      </c>
      <c r="H49" s="27">
        <v>5.6</v>
      </c>
      <c r="I49" s="27">
        <v>3.9</v>
      </c>
      <c r="J49" s="32">
        <f>F49*G49</f>
        <v>23.400000000000002</v>
      </c>
      <c r="K49" s="32">
        <v>2</v>
      </c>
      <c r="L49" s="34">
        <f t="shared" si="0"/>
        <v>80</v>
      </c>
      <c r="M49" s="33">
        <f t="shared" si="1"/>
        <v>60</v>
      </c>
      <c r="N49" s="9" t="s">
        <v>33</v>
      </c>
      <c r="O49" s="9" t="s">
        <v>26</v>
      </c>
      <c r="P49" s="25" t="s">
        <v>129</v>
      </c>
    </row>
    <row r="50" spans="1:16">
      <c r="A50" s="9"/>
      <c r="B50" s="9"/>
      <c r="C50" s="9"/>
      <c r="D50" s="8"/>
      <c r="E50" s="9"/>
      <c r="F50" s="18"/>
      <c r="G50" s="8"/>
      <c r="H50" s="8"/>
      <c r="I50" s="8"/>
      <c r="J50" s="8"/>
      <c r="K50" s="8"/>
      <c r="L50" s="8"/>
      <c r="M50" s="8"/>
      <c r="N50" s="9"/>
      <c r="O50" s="13"/>
      <c r="P50" s="23"/>
    </row>
    <row r="51" spans="1:16">
      <c r="A51" s="9" t="s">
        <v>60</v>
      </c>
      <c r="B51" s="9" t="s">
        <v>48</v>
      </c>
      <c r="C51" s="9">
        <v>42</v>
      </c>
      <c r="D51" s="8"/>
      <c r="E51" s="9"/>
      <c r="F51" s="18"/>
      <c r="G51" s="8"/>
      <c r="H51" s="8"/>
      <c r="I51" s="8"/>
      <c r="J51" s="8"/>
      <c r="K51" s="8"/>
      <c r="L51" s="8"/>
      <c r="M51" s="8"/>
      <c r="N51" s="9"/>
      <c r="O51" s="13"/>
      <c r="P51" s="23"/>
    </row>
    <row r="52" spans="1:16">
      <c r="A52" s="4"/>
      <c r="B52" s="4"/>
      <c r="C52" s="4"/>
    </row>
    <row r="53" spans="1:16">
      <c r="A53" s="4" t="s">
        <v>50</v>
      </c>
      <c r="B53" s="4" t="s">
        <v>33</v>
      </c>
      <c r="C53" t="s">
        <v>54</v>
      </c>
    </row>
    <row r="54" spans="1:16">
      <c r="A54" s="4"/>
      <c r="B54" s="4" t="s">
        <v>53</v>
      </c>
      <c r="C54" t="s">
        <v>55</v>
      </c>
    </row>
    <row r="55" spans="1:16">
      <c r="A55" s="4"/>
      <c r="B55" s="4" t="s">
        <v>51</v>
      </c>
      <c r="C55" t="s">
        <v>56</v>
      </c>
    </row>
    <row r="56" spans="1:16">
      <c r="A56" s="4"/>
      <c r="B56" s="4" t="s">
        <v>52</v>
      </c>
      <c r="C56" t="s">
        <v>57</v>
      </c>
    </row>
    <row r="57" spans="1:16">
      <c r="A57" s="4"/>
      <c r="B57" s="4" t="s">
        <v>32</v>
      </c>
      <c r="C57" t="s">
        <v>58</v>
      </c>
    </row>
    <row r="58" spans="1:16">
      <c r="A58" s="4"/>
      <c r="B58" s="4" t="s">
        <v>26</v>
      </c>
      <c r="C58" t="s">
        <v>59</v>
      </c>
    </row>
    <row r="59" spans="1:16">
      <c r="A59" t="s">
        <v>80</v>
      </c>
    </row>
  </sheetData>
  <pageMargins left="0.70866141732283472" right="0.70866141732283472" top="0.74803149606299213" bottom="0.74803149606299213" header="0.31496062992125984" footer="0.31496062992125984"/>
  <pageSetup paperSize="9" scale="71" fitToHeight="2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4"/>
  <sheetViews>
    <sheetView workbookViewId="0">
      <selection activeCell="O9" sqref="O9"/>
    </sheetView>
  </sheetViews>
  <sheetFormatPr baseColWidth="10" defaultRowHeight="14.4"/>
  <cols>
    <col min="1" max="1" width="11.5546875" customWidth="1"/>
    <col min="2" max="2" width="6.6640625" customWidth="1"/>
    <col min="3" max="3" width="21.5546875" customWidth="1"/>
    <col min="4" max="4" width="9.33203125" customWidth="1"/>
    <col min="5" max="5" width="7.109375" customWidth="1"/>
    <col min="6" max="6" width="9.33203125" customWidth="1"/>
    <col min="7" max="7" width="7.6640625" customWidth="1"/>
    <col min="8" max="8" width="7.88671875" customWidth="1"/>
    <col min="9" max="9" width="8.109375" customWidth="1"/>
    <col min="10" max="10" width="7.5546875" customWidth="1"/>
    <col min="11" max="11" width="6" customWidth="1"/>
    <col min="12" max="12" width="8.21875" style="37" customWidth="1"/>
    <col min="13" max="13" width="9.109375" style="37" customWidth="1"/>
    <col min="14" max="14" width="9.33203125" customWidth="1"/>
    <col min="15" max="15" width="12.109375" customWidth="1"/>
  </cols>
  <sheetData>
    <row r="2" spans="1:15">
      <c r="A2" s="2" t="s">
        <v>142</v>
      </c>
      <c r="B2" s="2"/>
      <c r="C2" s="2"/>
    </row>
    <row r="3" spans="1:15">
      <c r="A3" s="29" t="s">
        <v>133</v>
      </c>
      <c r="B3" s="29"/>
      <c r="C3" s="30">
        <v>20</v>
      </c>
      <c r="E3" s="29" t="s">
        <v>118</v>
      </c>
    </row>
    <row r="4" spans="1:15">
      <c r="A4" s="29" t="s">
        <v>134</v>
      </c>
      <c r="B4" s="29"/>
      <c r="C4" s="30">
        <v>20</v>
      </c>
    </row>
    <row r="5" spans="1:15" ht="72">
      <c r="A5" s="7" t="s">
        <v>0</v>
      </c>
      <c r="B5" s="7" t="s">
        <v>7</v>
      </c>
      <c r="C5" s="7" t="s">
        <v>1</v>
      </c>
      <c r="D5" s="7" t="s">
        <v>5</v>
      </c>
      <c r="E5" s="7" t="s">
        <v>12</v>
      </c>
      <c r="F5" s="7" t="s">
        <v>2</v>
      </c>
      <c r="G5" s="7" t="s">
        <v>3</v>
      </c>
      <c r="H5" s="7" t="s">
        <v>4</v>
      </c>
      <c r="I5" s="7" t="s">
        <v>11</v>
      </c>
      <c r="J5" s="7" t="s">
        <v>16</v>
      </c>
      <c r="K5" s="7" t="s">
        <v>151</v>
      </c>
      <c r="L5" s="7" t="s">
        <v>148</v>
      </c>
      <c r="M5" s="7" t="s">
        <v>149</v>
      </c>
      <c r="N5" s="7" t="s">
        <v>25</v>
      </c>
      <c r="O5" s="7" t="s">
        <v>6</v>
      </c>
    </row>
    <row r="6" spans="1:15">
      <c r="A6" s="9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9">
        <v>1</v>
      </c>
      <c r="B7" s="8" t="s">
        <v>53</v>
      </c>
      <c r="C7" s="8" t="s">
        <v>123</v>
      </c>
      <c r="D7" s="8" t="s">
        <v>73</v>
      </c>
      <c r="E7" s="10">
        <v>7</v>
      </c>
      <c r="F7" s="10">
        <v>3.5</v>
      </c>
      <c r="G7" s="14">
        <v>3.3</v>
      </c>
      <c r="H7" s="14">
        <v>3.7</v>
      </c>
      <c r="I7" s="10">
        <f>E7*F7</f>
        <v>24.5</v>
      </c>
      <c r="J7" s="10">
        <f>I7*H7</f>
        <v>90.65</v>
      </c>
      <c r="K7" s="8">
        <v>1</v>
      </c>
      <c r="L7" s="33">
        <f>$C$3+($C$4*K7)</f>
        <v>40</v>
      </c>
      <c r="M7" s="33">
        <f>L7-$C$3</f>
        <v>20</v>
      </c>
      <c r="N7" s="8" t="s">
        <v>114</v>
      </c>
      <c r="O7" s="8"/>
    </row>
    <row r="8" spans="1:15">
      <c r="A8" s="9">
        <v>2</v>
      </c>
      <c r="B8" s="8" t="s">
        <v>53</v>
      </c>
      <c r="C8" s="8" t="s">
        <v>123</v>
      </c>
      <c r="D8" s="8" t="s">
        <v>73</v>
      </c>
      <c r="E8" s="10">
        <v>7</v>
      </c>
      <c r="F8" s="10">
        <v>3.5</v>
      </c>
      <c r="G8" s="14">
        <v>3.3</v>
      </c>
      <c r="H8" s="14">
        <v>3.7</v>
      </c>
      <c r="I8" s="10">
        <f>E8*F8</f>
        <v>24.5</v>
      </c>
      <c r="J8" s="10">
        <f t="shared" ref="J8" si="0">I8*G8</f>
        <v>80.849999999999994</v>
      </c>
      <c r="K8" s="8">
        <v>1</v>
      </c>
      <c r="L8" s="33">
        <f t="shared" ref="L8:L14" si="1">$C$3+($C$4*K8)</f>
        <v>40</v>
      </c>
      <c r="M8" s="33">
        <f t="shared" ref="M8:M14" si="2">L8-$C$3</f>
        <v>20</v>
      </c>
      <c r="N8" s="8" t="s">
        <v>114</v>
      </c>
      <c r="O8" s="8"/>
    </row>
    <row r="9" spans="1:15">
      <c r="A9" s="9">
        <v>3</v>
      </c>
      <c r="B9" s="8" t="s">
        <v>53</v>
      </c>
      <c r="C9" s="8" t="s">
        <v>123</v>
      </c>
      <c r="D9" s="8" t="s">
        <v>61</v>
      </c>
      <c r="E9" s="10">
        <v>7</v>
      </c>
      <c r="F9" s="10">
        <v>3.5</v>
      </c>
      <c r="G9" s="14">
        <v>3.3</v>
      </c>
      <c r="H9" s="14">
        <v>3.7</v>
      </c>
      <c r="I9" s="10">
        <f t="shared" ref="I9:I14" si="3">E8*F8</f>
        <v>24.5</v>
      </c>
      <c r="J9" s="10">
        <f t="shared" ref="J9:J14" si="4">I9*G9</f>
        <v>80.849999999999994</v>
      </c>
      <c r="K9" s="8">
        <v>0.5</v>
      </c>
      <c r="L9" s="33">
        <f t="shared" si="1"/>
        <v>30</v>
      </c>
      <c r="M9" s="33">
        <f t="shared" si="2"/>
        <v>10</v>
      </c>
      <c r="N9" s="8" t="s">
        <v>114</v>
      </c>
      <c r="O9" s="8"/>
    </row>
    <row r="10" spans="1:15">
      <c r="A10" s="9">
        <v>4</v>
      </c>
      <c r="B10" s="8" t="s">
        <v>53</v>
      </c>
      <c r="C10" s="8" t="s">
        <v>123</v>
      </c>
      <c r="D10" s="8" t="s">
        <v>73</v>
      </c>
      <c r="E10" s="10">
        <v>7</v>
      </c>
      <c r="F10" s="10">
        <v>3.5</v>
      </c>
      <c r="G10" s="14">
        <v>3.3</v>
      </c>
      <c r="H10" s="14">
        <v>3.7</v>
      </c>
      <c r="I10" s="10">
        <f t="shared" si="3"/>
        <v>24.5</v>
      </c>
      <c r="J10" s="10">
        <f t="shared" si="4"/>
        <v>80.849999999999994</v>
      </c>
      <c r="K10" s="8">
        <v>1</v>
      </c>
      <c r="L10" s="33">
        <f t="shared" si="1"/>
        <v>40</v>
      </c>
      <c r="M10" s="33">
        <f t="shared" si="2"/>
        <v>20</v>
      </c>
      <c r="N10" s="8" t="s">
        <v>114</v>
      </c>
      <c r="O10" s="8"/>
    </row>
    <row r="11" spans="1:15">
      <c r="A11" s="9">
        <v>5</v>
      </c>
      <c r="B11" s="8" t="s">
        <v>53</v>
      </c>
      <c r="C11" s="8" t="s">
        <v>123</v>
      </c>
      <c r="D11" s="8" t="s">
        <v>73</v>
      </c>
      <c r="E11" s="10">
        <v>7</v>
      </c>
      <c r="F11" s="10">
        <v>3.5</v>
      </c>
      <c r="G11" s="14">
        <v>3.3</v>
      </c>
      <c r="H11" s="14">
        <v>3.7</v>
      </c>
      <c r="I11" s="10">
        <f t="shared" si="3"/>
        <v>24.5</v>
      </c>
      <c r="J11" s="10">
        <f t="shared" si="4"/>
        <v>80.849999999999994</v>
      </c>
      <c r="K11" s="8">
        <v>1</v>
      </c>
      <c r="L11" s="33">
        <f t="shared" si="1"/>
        <v>40</v>
      </c>
      <c r="M11" s="33">
        <f t="shared" si="2"/>
        <v>20</v>
      </c>
      <c r="N11" s="8" t="s">
        <v>114</v>
      </c>
      <c r="O11" s="8"/>
    </row>
    <row r="12" spans="1:15">
      <c r="A12" s="9">
        <v>6</v>
      </c>
      <c r="B12" s="8" t="s">
        <v>53</v>
      </c>
      <c r="C12" s="8" t="s">
        <v>123</v>
      </c>
      <c r="D12" s="8" t="s">
        <v>73</v>
      </c>
      <c r="E12" s="10">
        <v>7</v>
      </c>
      <c r="F12" s="10">
        <v>3.5</v>
      </c>
      <c r="G12" s="14">
        <v>3.3</v>
      </c>
      <c r="H12" s="14">
        <v>3.7</v>
      </c>
      <c r="I12" s="10">
        <f t="shared" si="3"/>
        <v>24.5</v>
      </c>
      <c r="J12" s="10">
        <f t="shared" si="4"/>
        <v>80.849999999999994</v>
      </c>
      <c r="K12" s="8">
        <v>1</v>
      </c>
      <c r="L12" s="33">
        <f t="shared" si="1"/>
        <v>40</v>
      </c>
      <c r="M12" s="33">
        <f t="shared" si="2"/>
        <v>20</v>
      </c>
      <c r="N12" s="8" t="s">
        <v>114</v>
      </c>
      <c r="O12" s="8"/>
    </row>
    <row r="13" spans="1:15">
      <c r="A13" s="9">
        <v>7</v>
      </c>
      <c r="B13" s="8" t="s">
        <v>53</v>
      </c>
      <c r="C13" s="8" t="s">
        <v>123</v>
      </c>
      <c r="D13" s="8" t="s">
        <v>73</v>
      </c>
      <c r="E13" s="10">
        <v>7</v>
      </c>
      <c r="F13" s="10">
        <v>3.5</v>
      </c>
      <c r="G13" s="14">
        <v>3.3</v>
      </c>
      <c r="H13" s="14">
        <v>3.7</v>
      </c>
      <c r="I13" s="10">
        <f t="shared" si="3"/>
        <v>24.5</v>
      </c>
      <c r="J13" s="10">
        <f t="shared" si="4"/>
        <v>80.849999999999994</v>
      </c>
      <c r="K13" s="8">
        <v>1</v>
      </c>
      <c r="L13" s="33">
        <f t="shared" si="1"/>
        <v>40</v>
      </c>
      <c r="M13" s="33">
        <f t="shared" si="2"/>
        <v>20</v>
      </c>
      <c r="N13" s="8" t="s">
        <v>114</v>
      </c>
      <c r="O13" s="8"/>
    </row>
    <row r="14" spans="1:15">
      <c r="A14" s="9">
        <v>8</v>
      </c>
      <c r="B14" s="8" t="s">
        <v>53</v>
      </c>
      <c r="C14" s="8" t="s">
        <v>123</v>
      </c>
      <c r="D14" s="8" t="s">
        <v>73</v>
      </c>
      <c r="E14" s="10">
        <v>7</v>
      </c>
      <c r="F14" s="10">
        <v>3.5</v>
      </c>
      <c r="G14" s="14">
        <v>3.3</v>
      </c>
      <c r="H14" s="14">
        <v>3.7</v>
      </c>
      <c r="I14" s="10">
        <f t="shared" si="3"/>
        <v>24.5</v>
      </c>
      <c r="J14" s="10">
        <f t="shared" si="4"/>
        <v>80.849999999999994</v>
      </c>
      <c r="K14" s="8">
        <v>1</v>
      </c>
      <c r="L14" s="33">
        <f t="shared" si="1"/>
        <v>40</v>
      </c>
      <c r="M14" s="33">
        <f t="shared" si="2"/>
        <v>20</v>
      </c>
      <c r="N14" s="8" t="s">
        <v>114</v>
      </c>
      <c r="O14" s="8"/>
    </row>
    <row r="15" spans="1:15">
      <c r="A15" s="4"/>
      <c r="C15" s="1"/>
      <c r="I15" s="1"/>
      <c r="J15" s="1"/>
    </row>
    <row r="16" spans="1:15">
      <c r="A16" s="4"/>
      <c r="B16" s="4"/>
      <c r="D16" s="1"/>
      <c r="E16" s="1"/>
      <c r="F16" s="1"/>
      <c r="G16" s="1"/>
      <c r="I16" s="1"/>
      <c r="J16" s="1"/>
    </row>
    <row r="17" spans="1:10">
      <c r="A17" s="4"/>
      <c r="B17" s="4"/>
      <c r="E17" s="1"/>
      <c r="F17" s="1"/>
      <c r="G17" s="1"/>
      <c r="I17" s="1"/>
      <c r="J17" s="1"/>
    </row>
    <row r="18" spans="1:10">
      <c r="A18" s="4" t="s">
        <v>50</v>
      </c>
      <c r="B18" s="4" t="s">
        <v>33</v>
      </c>
      <c r="C18" t="s">
        <v>54</v>
      </c>
      <c r="E18" s="1"/>
      <c r="F18" s="1"/>
      <c r="G18" s="1"/>
      <c r="I18" s="1"/>
      <c r="J18" s="1"/>
    </row>
    <row r="19" spans="1:10">
      <c r="A19" s="4"/>
      <c r="B19" s="4" t="s">
        <v>53</v>
      </c>
      <c r="C19" t="s">
        <v>55</v>
      </c>
      <c r="E19" s="1"/>
      <c r="F19" s="1"/>
      <c r="G19" s="1"/>
      <c r="I19" s="1"/>
      <c r="J19" s="1"/>
    </row>
    <row r="20" spans="1:10">
      <c r="A20" s="4"/>
      <c r="B20" s="4" t="s">
        <v>51</v>
      </c>
      <c r="C20" t="s">
        <v>56</v>
      </c>
      <c r="E20" s="1"/>
      <c r="F20" s="1"/>
      <c r="G20" s="1"/>
      <c r="I20" s="1"/>
      <c r="J20" s="1"/>
    </row>
    <row r="21" spans="1:10">
      <c r="A21" s="4"/>
      <c r="B21" s="4" t="s">
        <v>52</v>
      </c>
      <c r="C21" t="s">
        <v>57</v>
      </c>
    </row>
    <row r="22" spans="1:10">
      <c r="A22" s="4"/>
      <c r="B22" s="4" t="s">
        <v>32</v>
      </c>
      <c r="C22" t="s">
        <v>58</v>
      </c>
    </row>
    <row r="23" spans="1:10">
      <c r="A23" s="4"/>
      <c r="B23" s="4" t="s">
        <v>26</v>
      </c>
      <c r="C23" t="s">
        <v>59</v>
      </c>
    </row>
    <row r="24" spans="1:10">
      <c r="A24" s="4"/>
      <c r="B24" s="4"/>
    </row>
  </sheetData>
  <pageMargins left="0.70866141732283472" right="0.70866141732283472" top="0.74803149606299213" bottom="0.74803149606299213" header="0.31496062992125984" footer="0.31496062992125984"/>
  <pageSetup paperSize="9" scale="93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workbookViewId="0">
      <selection activeCell="M6" sqref="M6"/>
    </sheetView>
  </sheetViews>
  <sheetFormatPr baseColWidth="10" defaultRowHeight="14.4"/>
  <cols>
    <col min="1" max="1" width="7.77734375" customWidth="1"/>
    <col min="2" max="2" width="13.109375" customWidth="1"/>
    <col min="3" max="3" width="15.77734375" customWidth="1"/>
    <col min="4" max="4" width="15.5546875" customWidth="1"/>
    <col min="5" max="5" width="7.88671875" customWidth="1"/>
    <col min="6" max="6" width="7.33203125" customWidth="1"/>
    <col min="7" max="7" width="8.5546875" customWidth="1"/>
    <col min="9" max="9" width="9" customWidth="1"/>
    <col min="10" max="10" width="8.21875" customWidth="1"/>
    <col min="11" max="11" width="7.5546875" style="29" customWidth="1"/>
    <col min="12" max="12" width="8.88671875" customWidth="1"/>
    <col min="13" max="13" width="10" style="35" customWidth="1"/>
    <col min="14" max="14" width="9.109375" customWidth="1"/>
    <col min="15" max="15" width="23.5546875" customWidth="1"/>
  </cols>
  <sheetData>
    <row r="1" spans="1:15">
      <c r="A1" s="3" t="s">
        <v>143</v>
      </c>
      <c r="B1" s="4"/>
    </row>
    <row r="2" spans="1:15">
      <c r="A2" s="29" t="s">
        <v>133</v>
      </c>
      <c r="B2" s="29"/>
      <c r="C2" s="30">
        <v>20</v>
      </c>
    </row>
    <row r="3" spans="1:15">
      <c r="A3" s="35" t="s">
        <v>150</v>
      </c>
      <c r="B3" s="29"/>
      <c r="C3" s="30">
        <v>20</v>
      </c>
    </row>
    <row r="4" spans="1:15" ht="44.4" customHeight="1">
      <c r="A4" s="7" t="s">
        <v>0</v>
      </c>
      <c r="B4" s="7" t="s">
        <v>7</v>
      </c>
      <c r="C4" s="7" t="s">
        <v>1</v>
      </c>
      <c r="D4" s="7" t="s">
        <v>5</v>
      </c>
      <c r="E4" s="7" t="s">
        <v>71</v>
      </c>
      <c r="F4" s="7" t="s">
        <v>70</v>
      </c>
      <c r="G4" s="7" t="s">
        <v>3</v>
      </c>
      <c r="H4" s="7" t="s">
        <v>4</v>
      </c>
      <c r="I4" s="7" t="s">
        <v>11</v>
      </c>
      <c r="J4" s="7" t="s">
        <v>106</v>
      </c>
      <c r="K4" s="7" t="s">
        <v>151</v>
      </c>
      <c r="L4" s="7" t="s">
        <v>148</v>
      </c>
      <c r="M4" s="7" t="s">
        <v>149</v>
      </c>
      <c r="N4" s="7" t="s">
        <v>25</v>
      </c>
      <c r="O4" s="7" t="s">
        <v>6</v>
      </c>
    </row>
    <row r="5" spans="1:15">
      <c r="A5" s="9"/>
      <c r="B5" s="9"/>
      <c r="C5" s="8"/>
      <c r="D5" s="8"/>
      <c r="E5" s="8"/>
      <c r="F5" s="8"/>
      <c r="G5" s="8"/>
      <c r="H5" s="8"/>
      <c r="I5" s="8"/>
      <c r="J5" s="8"/>
      <c r="K5" s="10"/>
      <c r="L5" s="8"/>
      <c r="M5" s="8"/>
      <c r="N5" s="8"/>
      <c r="O5" s="8"/>
    </row>
    <row r="6" spans="1:15">
      <c r="A6" s="9">
        <v>1</v>
      </c>
      <c r="B6" s="9" t="s">
        <v>113</v>
      </c>
      <c r="C6" s="8" t="s">
        <v>62</v>
      </c>
      <c r="D6" s="10" t="s">
        <v>64</v>
      </c>
      <c r="E6" s="10">
        <v>2.5</v>
      </c>
      <c r="F6" s="10">
        <v>7</v>
      </c>
      <c r="G6" s="14">
        <v>2.8</v>
      </c>
      <c r="H6" s="14">
        <v>3.65</v>
      </c>
      <c r="I6" s="10">
        <f>E6*F6</f>
        <v>17.5</v>
      </c>
      <c r="J6" s="10">
        <f t="shared" ref="J6:J17" si="0">I6*G6</f>
        <v>49</v>
      </c>
      <c r="K6" s="10">
        <v>1.25</v>
      </c>
      <c r="L6" s="33">
        <f>$C$2+($C$3*K6)</f>
        <v>45</v>
      </c>
      <c r="M6" s="33">
        <f>L6-$C$2</f>
        <v>25</v>
      </c>
      <c r="N6" s="8" t="s">
        <v>26</v>
      </c>
      <c r="O6" s="8" t="s">
        <v>120</v>
      </c>
    </row>
    <row r="7" spans="1:15">
      <c r="A7" s="9">
        <v>2</v>
      </c>
      <c r="B7" s="9" t="s">
        <v>113</v>
      </c>
      <c r="C7" s="8" t="s">
        <v>62</v>
      </c>
      <c r="D7" s="10" t="s">
        <v>64</v>
      </c>
      <c r="E7" s="10">
        <v>2.5</v>
      </c>
      <c r="F7" s="10">
        <v>7</v>
      </c>
      <c r="G7" s="14">
        <v>2.7</v>
      </c>
      <c r="H7" s="14">
        <v>3.5</v>
      </c>
      <c r="I7" s="10">
        <f t="shared" ref="I7:I16" si="1">E7*F7</f>
        <v>17.5</v>
      </c>
      <c r="J7" s="10">
        <f t="shared" si="0"/>
        <v>47.25</v>
      </c>
      <c r="K7" s="10">
        <v>1.25</v>
      </c>
      <c r="L7" s="33">
        <f t="shared" ref="L7:L18" si="2">$C$2+($C$3*K7)</f>
        <v>45</v>
      </c>
      <c r="M7" s="33">
        <f t="shared" ref="M7:M18" si="3">L7-$C$2</f>
        <v>25</v>
      </c>
      <c r="N7" s="8" t="s">
        <v>26</v>
      </c>
      <c r="O7" s="8" t="s">
        <v>120</v>
      </c>
    </row>
    <row r="8" spans="1:15">
      <c r="A8" s="9">
        <v>3</v>
      </c>
      <c r="B8" s="9" t="s">
        <v>113</v>
      </c>
      <c r="C8" s="8" t="s">
        <v>62</v>
      </c>
      <c r="D8" s="10" t="s">
        <v>64</v>
      </c>
      <c r="E8" s="10">
        <v>2.5</v>
      </c>
      <c r="F8" s="10">
        <v>7</v>
      </c>
      <c r="G8" s="14">
        <v>2.7</v>
      </c>
      <c r="H8" s="14">
        <v>3.3</v>
      </c>
      <c r="I8" s="10">
        <f t="shared" si="1"/>
        <v>17.5</v>
      </c>
      <c r="J8" s="10">
        <f t="shared" si="0"/>
        <v>47.25</v>
      </c>
      <c r="K8" s="10">
        <v>1.25</v>
      </c>
      <c r="L8" s="33">
        <f t="shared" si="2"/>
        <v>45</v>
      </c>
      <c r="M8" s="33">
        <f t="shared" si="3"/>
        <v>25</v>
      </c>
      <c r="N8" s="8" t="s">
        <v>26</v>
      </c>
      <c r="O8" s="8" t="s">
        <v>120</v>
      </c>
    </row>
    <row r="9" spans="1:15">
      <c r="A9" s="9">
        <v>4</v>
      </c>
      <c r="B9" s="9" t="s">
        <v>113</v>
      </c>
      <c r="C9" s="8" t="s">
        <v>62</v>
      </c>
      <c r="D9" s="10" t="s">
        <v>64</v>
      </c>
      <c r="E9" s="10">
        <v>2.5</v>
      </c>
      <c r="F9" s="10">
        <v>7</v>
      </c>
      <c r="G9" s="14">
        <v>2.5</v>
      </c>
      <c r="H9" s="14">
        <v>3.3</v>
      </c>
      <c r="I9" s="10">
        <f t="shared" si="1"/>
        <v>17.5</v>
      </c>
      <c r="J9" s="10">
        <f t="shared" si="0"/>
        <v>43.75</v>
      </c>
      <c r="K9" s="10">
        <v>1.25</v>
      </c>
      <c r="L9" s="33">
        <f t="shared" si="2"/>
        <v>45</v>
      </c>
      <c r="M9" s="33">
        <f t="shared" si="3"/>
        <v>25</v>
      </c>
      <c r="N9" s="8" t="s">
        <v>26</v>
      </c>
      <c r="O9" s="8" t="s">
        <v>120</v>
      </c>
    </row>
    <row r="10" spans="1:15">
      <c r="A10" s="9">
        <v>5</v>
      </c>
      <c r="B10" s="9" t="s">
        <v>113</v>
      </c>
      <c r="C10" s="8" t="s">
        <v>62</v>
      </c>
      <c r="D10" s="10" t="s">
        <v>64</v>
      </c>
      <c r="E10" s="10">
        <v>2.5</v>
      </c>
      <c r="F10" s="10">
        <v>7</v>
      </c>
      <c r="G10" s="14">
        <v>2.6</v>
      </c>
      <c r="H10" s="14">
        <v>3.2</v>
      </c>
      <c r="I10" s="10">
        <f t="shared" si="1"/>
        <v>17.5</v>
      </c>
      <c r="J10" s="10">
        <f t="shared" si="0"/>
        <v>45.5</v>
      </c>
      <c r="K10" s="10">
        <v>1.25</v>
      </c>
      <c r="L10" s="33">
        <f t="shared" si="2"/>
        <v>45</v>
      </c>
      <c r="M10" s="33">
        <f t="shared" si="3"/>
        <v>25</v>
      </c>
      <c r="N10" s="8" t="s">
        <v>26</v>
      </c>
      <c r="O10" s="8" t="s">
        <v>120</v>
      </c>
    </row>
    <row r="11" spans="1:15">
      <c r="A11" s="9">
        <v>6</v>
      </c>
      <c r="B11" s="9" t="s">
        <v>113</v>
      </c>
      <c r="C11" s="8" t="s">
        <v>62</v>
      </c>
      <c r="D11" s="10" t="s">
        <v>64</v>
      </c>
      <c r="E11" s="10">
        <v>2.5</v>
      </c>
      <c r="F11" s="10">
        <v>7</v>
      </c>
      <c r="G11" s="14">
        <v>2.4</v>
      </c>
      <c r="H11" s="14">
        <v>3.2</v>
      </c>
      <c r="I11" s="10">
        <f t="shared" si="1"/>
        <v>17.5</v>
      </c>
      <c r="J11" s="10">
        <f t="shared" si="0"/>
        <v>42</v>
      </c>
      <c r="K11" s="10">
        <v>1.25</v>
      </c>
      <c r="L11" s="33">
        <f t="shared" si="2"/>
        <v>45</v>
      </c>
      <c r="M11" s="33">
        <f t="shared" si="3"/>
        <v>25</v>
      </c>
      <c r="N11" s="8" t="s">
        <v>26</v>
      </c>
      <c r="O11" s="8" t="s">
        <v>120</v>
      </c>
    </row>
    <row r="12" spans="1:15">
      <c r="A12" s="9">
        <v>7</v>
      </c>
      <c r="B12" s="9" t="s">
        <v>113</v>
      </c>
      <c r="C12" s="8" t="s">
        <v>62</v>
      </c>
      <c r="D12" s="10" t="s">
        <v>64</v>
      </c>
      <c r="E12" s="10">
        <v>2.5</v>
      </c>
      <c r="F12" s="10">
        <v>7</v>
      </c>
      <c r="G12" s="14">
        <v>2.4</v>
      </c>
      <c r="H12" s="14">
        <v>3</v>
      </c>
      <c r="I12" s="10">
        <f t="shared" si="1"/>
        <v>17.5</v>
      </c>
      <c r="J12" s="10">
        <f t="shared" si="0"/>
        <v>42</v>
      </c>
      <c r="K12" s="10">
        <v>1.25</v>
      </c>
      <c r="L12" s="33">
        <f t="shared" si="2"/>
        <v>45</v>
      </c>
      <c r="M12" s="33">
        <f t="shared" si="3"/>
        <v>25</v>
      </c>
      <c r="N12" s="8" t="s">
        <v>26</v>
      </c>
      <c r="O12" s="8" t="s">
        <v>120</v>
      </c>
    </row>
    <row r="13" spans="1:15">
      <c r="A13" s="9">
        <v>8</v>
      </c>
      <c r="B13" s="9" t="s">
        <v>113</v>
      </c>
      <c r="C13" s="8" t="s">
        <v>62</v>
      </c>
      <c r="D13" s="10" t="s">
        <v>64</v>
      </c>
      <c r="E13" s="10">
        <v>2.5</v>
      </c>
      <c r="F13" s="10">
        <v>7</v>
      </c>
      <c r="G13" s="14">
        <v>2.2000000000000002</v>
      </c>
      <c r="H13" s="14">
        <v>3</v>
      </c>
      <c r="I13" s="10">
        <f t="shared" si="1"/>
        <v>17.5</v>
      </c>
      <c r="J13" s="10">
        <f t="shared" si="0"/>
        <v>38.5</v>
      </c>
      <c r="K13" s="10">
        <v>1.25</v>
      </c>
      <c r="L13" s="33">
        <f t="shared" si="2"/>
        <v>45</v>
      </c>
      <c r="M13" s="33">
        <f t="shared" si="3"/>
        <v>25</v>
      </c>
      <c r="N13" s="8" t="s">
        <v>26</v>
      </c>
      <c r="O13" s="8" t="s">
        <v>120</v>
      </c>
    </row>
    <row r="14" spans="1:15">
      <c r="A14" s="9">
        <v>9</v>
      </c>
      <c r="B14" s="9" t="s">
        <v>113</v>
      </c>
      <c r="C14" s="8" t="s">
        <v>62</v>
      </c>
      <c r="D14" s="10" t="s">
        <v>64</v>
      </c>
      <c r="E14" s="10">
        <v>2.5</v>
      </c>
      <c r="F14" s="10">
        <v>7</v>
      </c>
      <c r="G14" s="14">
        <v>2.2000000000000002</v>
      </c>
      <c r="H14" s="14">
        <v>2.9</v>
      </c>
      <c r="I14" s="10">
        <f t="shared" si="1"/>
        <v>17.5</v>
      </c>
      <c r="J14" s="10">
        <f t="shared" si="0"/>
        <v>38.5</v>
      </c>
      <c r="K14" s="10">
        <v>1.25</v>
      </c>
      <c r="L14" s="33">
        <f t="shared" si="2"/>
        <v>45</v>
      </c>
      <c r="M14" s="33">
        <f t="shared" si="3"/>
        <v>25</v>
      </c>
      <c r="N14" s="8" t="s">
        <v>26</v>
      </c>
      <c r="O14" s="8" t="s">
        <v>120</v>
      </c>
    </row>
    <row r="15" spans="1:15">
      <c r="A15" s="9">
        <v>10</v>
      </c>
      <c r="B15" s="9" t="s">
        <v>113</v>
      </c>
      <c r="C15" s="8" t="s">
        <v>62</v>
      </c>
      <c r="D15" s="10" t="s">
        <v>64</v>
      </c>
      <c r="E15" s="10">
        <v>2.5</v>
      </c>
      <c r="F15" s="10">
        <v>7</v>
      </c>
      <c r="G15" s="14">
        <v>2.1</v>
      </c>
      <c r="H15" s="14">
        <v>2.2999999999999998</v>
      </c>
      <c r="I15" s="10">
        <f t="shared" si="1"/>
        <v>17.5</v>
      </c>
      <c r="J15" s="10">
        <f t="shared" si="0"/>
        <v>36.75</v>
      </c>
      <c r="K15" s="10">
        <v>1.25</v>
      </c>
      <c r="L15" s="33">
        <f t="shared" si="2"/>
        <v>45</v>
      </c>
      <c r="M15" s="33">
        <f t="shared" si="3"/>
        <v>25</v>
      </c>
      <c r="N15" s="8" t="s">
        <v>26</v>
      </c>
      <c r="O15" s="8" t="s">
        <v>120</v>
      </c>
    </row>
    <row r="16" spans="1:15">
      <c r="A16" s="9">
        <v>11</v>
      </c>
      <c r="B16" s="9" t="s">
        <v>113</v>
      </c>
      <c r="C16" s="8" t="s">
        <v>62</v>
      </c>
      <c r="D16" s="10" t="s">
        <v>64</v>
      </c>
      <c r="E16" s="10">
        <v>2.5</v>
      </c>
      <c r="F16" s="10">
        <v>7</v>
      </c>
      <c r="G16" s="14">
        <v>2.1</v>
      </c>
      <c r="H16" s="14">
        <v>2.7</v>
      </c>
      <c r="I16" s="10">
        <f t="shared" si="1"/>
        <v>17.5</v>
      </c>
      <c r="J16" s="10">
        <f t="shared" si="0"/>
        <v>36.75</v>
      </c>
      <c r="K16" s="10">
        <v>1.25</v>
      </c>
      <c r="L16" s="33">
        <f t="shared" si="2"/>
        <v>45</v>
      </c>
      <c r="M16" s="33">
        <f t="shared" si="3"/>
        <v>25</v>
      </c>
      <c r="N16" s="8" t="s">
        <v>26</v>
      </c>
      <c r="O16" s="8" t="s">
        <v>120</v>
      </c>
    </row>
    <row r="17" spans="1:15">
      <c r="A17" s="9">
        <v>12</v>
      </c>
      <c r="B17" s="9" t="s">
        <v>113</v>
      </c>
      <c r="C17" s="8" t="s">
        <v>63</v>
      </c>
      <c r="D17" s="8" t="s">
        <v>117</v>
      </c>
      <c r="E17" s="8">
        <v>3.5</v>
      </c>
      <c r="F17" s="8">
        <v>6.5</v>
      </c>
      <c r="G17" s="14">
        <v>2.2999999999999998</v>
      </c>
      <c r="H17" s="14">
        <v>2.7</v>
      </c>
      <c r="I17" s="10">
        <f>E17*F17</f>
        <v>22.75</v>
      </c>
      <c r="J17" s="10">
        <f t="shared" si="0"/>
        <v>52.324999999999996</v>
      </c>
      <c r="K17" s="10">
        <v>0.5</v>
      </c>
      <c r="L17" s="33">
        <f t="shared" si="2"/>
        <v>30</v>
      </c>
      <c r="M17" s="33">
        <f t="shared" si="3"/>
        <v>10</v>
      </c>
      <c r="N17" s="8" t="s">
        <v>65</v>
      </c>
      <c r="O17" s="8" t="s">
        <v>137</v>
      </c>
    </row>
    <row r="18" spans="1:15">
      <c r="A18" s="9">
        <v>13</v>
      </c>
      <c r="B18" s="9" t="s">
        <v>113</v>
      </c>
      <c r="C18" s="8" t="s">
        <v>63</v>
      </c>
      <c r="D18" s="8" t="s">
        <v>117</v>
      </c>
      <c r="E18" s="8">
        <v>3.5</v>
      </c>
      <c r="F18" s="8">
        <v>6.5</v>
      </c>
      <c r="G18" s="14">
        <v>1.7</v>
      </c>
      <c r="H18" s="14">
        <v>2.2999999999999998</v>
      </c>
      <c r="I18" s="10">
        <f>E18*F18</f>
        <v>22.75</v>
      </c>
      <c r="J18" s="10">
        <f>I18*G18</f>
        <v>38.674999999999997</v>
      </c>
      <c r="K18" s="10">
        <v>0.4</v>
      </c>
      <c r="L18" s="33">
        <f t="shared" si="2"/>
        <v>28</v>
      </c>
      <c r="M18" s="33">
        <f t="shared" si="3"/>
        <v>8</v>
      </c>
      <c r="N18" s="8" t="s">
        <v>65</v>
      </c>
      <c r="O18" s="8" t="s">
        <v>137</v>
      </c>
    </row>
    <row r="19" spans="1:15">
      <c r="A19" s="4"/>
      <c r="B19" s="4"/>
      <c r="E19" s="1"/>
      <c r="F19" s="1"/>
      <c r="G19" s="1"/>
      <c r="H19" s="1"/>
      <c r="I19" s="1"/>
      <c r="J19" s="1"/>
      <c r="K19" s="1"/>
    </row>
    <row r="20" spans="1:15">
      <c r="A20" s="4"/>
      <c r="B20" s="29" t="s">
        <v>138</v>
      </c>
      <c r="D20">
        <v>13</v>
      </c>
      <c r="E20" s="1"/>
      <c r="F20" s="1"/>
      <c r="G20" s="1"/>
      <c r="H20" s="1"/>
      <c r="I20" s="1"/>
      <c r="J20" s="1"/>
      <c r="K20" s="1"/>
    </row>
    <row r="21" spans="1:15">
      <c r="A21" s="4"/>
      <c r="B21" s="4"/>
      <c r="E21" s="1"/>
      <c r="F21" s="1"/>
      <c r="G21" s="1"/>
      <c r="H21" s="1"/>
      <c r="I21" s="1"/>
      <c r="J21" s="1"/>
      <c r="K21" s="1"/>
    </row>
    <row r="22" spans="1:15">
      <c r="A22" s="4" t="s">
        <v>50</v>
      </c>
      <c r="B22" s="4" t="s">
        <v>33</v>
      </c>
      <c r="C22" t="s">
        <v>54</v>
      </c>
      <c r="E22" s="1"/>
      <c r="F22" s="1"/>
      <c r="G22" s="1"/>
      <c r="H22" s="1"/>
      <c r="I22" s="1"/>
      <c r="J22" s="1"/>
      <c r="K22" s="1"/>
    </row>
    <row r="23" spans="1:15">
      <c r="A23" s="4"/>
      <c r="B23" s="4" t="s">
        <v>53</v>
      </c>
      <c r="C23" t="s">
        <v>55</v>
      </c>
      <c r="E23" s="1"/>
      <c r="F23" s="1"/>
      <c r="G23" s="1"/>
      <c r="H23" s="1"/>
      <c r="I23" s="1"/>
      <c r="J23" s="1"/>
      <c r="K23" s="1"/>
    </row>
    <row r="24" spans="1:15">
      <c r="A24" s="4"/>
      <c r="B24" s="4" t="s">
        <v>51</v>
      </c>
      <c r="C24" t="s">
        <v>56</v>
      </c>
      <c r="E24" s="1"/>
      <c r="F24" s="1"/>
      <c r="G24" s="1"/>
      <c r="H24" s="1"/>
      <c r="I24" s="1"/>
      <c r="J24" s="1"/>
      <c r="K24" s="1"/>
    </row>
    <row r="25" spans="1:15">
      <c r="A25" s="4"/>
      <c r="B25" s="4" t="s">
        <v>52</v>
      </c>
      <c r="C25" t="s">
        <v>57</v>
      </c>
    </row>
    <row r="26" spans="1:15">
      <c r="A26" s="4"/>
      <c r="B26" s="4" t="s">
        <v>32</v>
      </c>
      <c r="C26" t="s">
        <v>58</v>
      </c>
    </row>
    <row r="27" spans="1:15">
      <c r="A27" s="4"/>
      <c r="B27" s="4" t="s">
        <v>26</v>
      </c>
      <c r="C27" t="s">
        <v>59</v>
      </c>
    </row>
    <row r="28" spans="1:15">
      <c r="A28" s="4"/>
      <c r="B28" s="4"/>
    </row>
  </sheetData>
  <pageMargins left="0.70866141732283472" right="0.70866141732283472" top="0.74803149606299213" bottom="0.74803149606299213" header="0.31496062992125984" footer="0.31496062992125984"/>
  <pageSetup paperSize="9" scale="81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workbookViewId="0">
      <selection activeCell="I6" sqref="I6"/>
    </sheetView>
  </sheetViews>
  <sheetFormatPr baseColWidth="10" defaultRowHeight="14.4"/>
  <cols>
    <col min="1" max="1" width="8.21875" customWidth="1"/>
    <col min="2" max="2" width="7.33203125" customWidth="1"/>
    <col min="3" max="3" width="19.77734375" customWidth="1"/>
    <col min="5" max="5" width="10.33203125" customWidth="1"/>
    <col min="6" max="6" width="9.88671875" customWidth="1"/>
    <col min="7" max="7" width="10.5546875" customWidth="1"/>
    <col min="8" max="8" width="8.44140625" customWidth="1"/>
    <col min="9" max="9" width="11.44140625" style="29" customWidth="1"/>
    <col min="10" max="10" width="11.44140625" style="35" customWidth="1"/>
    <col min="11" max="11" width="10.33203125" customWidth="1"/>
    <col min="12" max="12" width="36.109375" customWidth="1"/>
  </cols>
  <sheetData>
    <row r="1" spans="1:12">
      <c r="A1" s="3" t="s">
        <v>144</v>
      </c>
      <c r="B1" s="4"/>
      <c r="E1" s="36">
        <v>44072</v>
      </c>
    </row>
    <row r="2" spans="1:12">
      <c r="A2" s="29" t="s">
        <v>133</v>
      </c>
      <c r="B2" s="29"/>
      <c r="C2" s="30">
        <v>20</v>
      </c>
    </row>
    <row r="3" spans="1:12">
      <c r="A3" s="29" t="s">
        <v>134</v>
      </c>
      <c r="B3" s="29"/>
      <c r="C3" s="30">
        <v>10</v>
      </c>
    </row>
    <row r="4" spans="1:12" ht="45" customHeight="1">
      <c r="A4" s="7" t="s">
        <v>0</v>
      </c>
      <c r="B4" s="7" t="s">
        <v>7</v>
      </c>
      <c r="C4" s="7" t="s">
        <v>1</v>
      </c>
      <c r="D4" s="7" t="s">
        <v>5</v>
      </c>
      <c r="E4" s="7" t="s">
        <v>12</v>
      </c>
      <c r="F4" s="7" t="s">
        <v>2</v>
      </c>
      <c r="G4" s="7" t="s">
        <v>79</v>
      </c>
      <c r="H4" s="7" t="s">
        <v>151</v>
      </c>
      <c r="I4" s="7" t="s">
        <v>148</v>
      </c>
      <c r="J4" s="7" t="s">
        <v>149</v>
      </c>
      <c r="K4" s="7" t="s">
        <v>25</v>
      </c>
      <c r="L4" s="7" t="s">
        <v>6</v>
      </c>
    </row>
    <row r="5" spans="1:12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9">
        <v>1</v>
      </c>
      <c r="B6" s="9" t="s">
        <v>66</v>
      </c>
      <c r="C6" s="8" t="s">
        <v>72</v>
      </c>
      <c r="D6" s="10" t="s">
        <v>67</v>
      </c>
      <c r="E6" s="10">
        <v>3</v>
      </c>
      <c r="F6" s="10">
        <v>8</v>
      </c>
      <c r="G6" s="10">
        <f>E6*F6</f>
        <v>24</v>
      </c>
      <c r="H6" s="10">
        <v>2.8</v>
      </c>
      <c r="I6" s="33">
        <f>$C$2+($C$3*H6)</f>
        <v>48</v>
      </c>
      <c r="J6" s="33">
        <f>I6-$C$2</f>
        <v>28</v>
      </c>
      <c r="K6" s="8" t="s">
        <v>26</v>
      </c>
      <c r="L6" s="8" t="s">
        <v>121</v>
      </c>
    </row>
    <row r="7" spans="1:12">
      <c r="A7" s="9">
        <v>2</v>
      </c>
      <c r="B7" s="9" t="s">
        <v>66</v>
      </c>
      <c r="C7" s="8" t="s">
        <v>72</v>
      </c>
      <c r="D7" s="10" t="s">
        <v>67</v>
      </c>
      <c r="E7" s="10">
        <v>3</v>
      </c>
      <c r="F7" s="10">
        <v>8</v>
      </c>
      <c r="G7" s="10">
        <f t="shared" ref="G7:G9" si="0">E7*F7</f>
        <v>24</v>
      </c>
      <c r="H7" s="10">
        <v>2.8</v>
      </c>
      <c r="I7" s="33">
        <f t="shared" ref="I7:I37" si="1">$C$2+($C$3*H7)</f>
        <v>48</v>
      </c>
      <c r="J7" s="33">
        <f t="shared" ref="J7:J37" si="2">I7-$C$2</f>
        <v>28</v>
      </c>
      <c r="K7" s="8" t="s">
        <v>26</v>
      </c>
      <c r="L7" s="8" t="s">
        <v>121</v>
      </c>
    </row>
    <row r="8" spans="1:12">
      <c r="A8" s="9">
        <v>3</v>
      </c>
      <c r="B8" s="9" t="s">
        <v>66</v>
      </c>
      <c r="C8" s="8" t="s">
        <v>72</v>
      </c>
      <c r="D8" s="10" t="s">
        <v>67</v>
      </c>
      <c r="E8" s="14">
        <v>3</v>
      </c>
      <c r="F8" s="10">
        <v>8</v>
      </c>
      <c r="G8" s="10">
        <f t="shared" si="0"/>
        <v>24</v>
      </c>
      <c r="H8" s="10">
        <v>2.8</v>
      </c>
      <c r="I8" s="33">
        <f t="shared" si="1"/>
        <v>48</v>
      </c>
      <c r="J8" s="33">
        <f t="shared" si="2"/>
        <v>28</v>
      </c>
      <c r="K8" s="8" t="s">
        <v>26</v>
      </c>
      <c r="L8" s="8" t="s">
        <v>121</v>
      </c>
    </row>
    <row r="9" spans="1:12">
      <c r="A9" s="9">
        <v>4</v>
      </c>
      <c r="B9" s="9" t="s">
        <v>66</v>
      </c>
      <c r="C9" s="8" t="s">
        <v>72</v>
      </c>
      <c r="D9" s="10" t="s">
        <v>110</v>
      </c>
      <c r="E9" s="10">
        <v>2.89</v>
      </c>
      <c r="F9" s="10">
        <v>6</v>
      </c>
      <c r="G9" s="10">
        <f t="shared" si="0"/>
        <v>17.34</v>
      </c>
      <c r="H9" s="10">
        <v>2.2999999999999998</v>
      </c>
      <c r="I9" s="33">
        <f t="shared" si="1"/>
        <v>43</v>
      </c>
      <c r="J9" s="33">
        <f t="shared" si="2"/>
        <v>23</v>
      </c>
      <c r="K9" s="8" t="s">
        <v>26</v>
      </c>
      <c r="L9" s="8" t="s">
        <v>120</v>
      </c>
    </row>
    <row r="10" spans="1:12">
      <c r="A10" s="9">
        <v>5</v>
      </c>
      <c r="B10" s="9" t="s">
        <v>66</v>
      </c>
      <c r="C10" s="8" t="s">
        <v>72</v>
      </c>
      <c r="D10" s="10" t="s">
        <v>110</v>
      </c>
      <c r="E10" s="10">
        <v>2.89</v>
      </c>
      <c r="F10" s="10">
        <v>8</v>
      </c>
      <c r="G10" s="10">
        <f t="shared" ref="G10:G17" si="3">E10*F10</f>
        <v>23.12</v>
      </c>
      <c r="H10" s="10">
        <v>2.5</v>
      </c>
      <c r="I10" s="33">
        <f t="shared" si="1"/>
        <v>45</v>
      </c>
      <c r="J10" s="33">
        <f t="shared" si="2"/>
        <v>25</v>
      </c>
      <c r="K10" s="8" t="s">
        <v>26</v>
      </c>
      <c r="L10" s="8" t="s">
        <v>120</v>
      </c>
    </row>
    <row r="11" spans="1:12">
      <c r="A11" s="9">
        <v>6</v>
      </c>
      <c r="B11" s="9" t="s">
        <v>66</v>
      </c>
      <c r="C11" s="8" t="s">
        <v>72</v>
      </c>
      <c r="D11" s="10" t="s">
        <v>110</v>
      </c>
      <c r="E11" s="10">
        <v>2.89</v>
      </c>
      <c r="F11" s="10">
        <v>8</v>
      </c>
      <c r="G11" s="10">
        <f t="shared" si="3"/>
        <v>23.12</v>
      </c>
      <c r="H11" s="10">
        <v>2.5</v>
      </c>
      <c r="I11" s="33">
        <f t="shared" si="1"/>
        <v>45</v>
      </c>
      <c r="J11" s="33">
        <f t="shared" si="2"/>
        <v>25</v>
      </c>
      <c r="K11" s="8" t="s">
        <v>26</v>
      </c>
      <c r="L11" s="8" t="s">
        <v>120</v>
      </c>
    </row>
    <row r="12" spans="1:12">
      <c r="A12" s="9">
        <v>7</v>
      </c>
      <c r="B12" s="9" t="s">
        <v>66</v>
      </c>
      <c r="C12" s="8" t="s">
        <v>72</v>
      </c>
      <c r="D12" s="10" t="s">
        <v>110</v>
      </c>
      <c r="E12" s="10">
        <v>2.89</v>
      </c>
      <c r="F12" s="10">
        <v>8</v>
      </c>
      <c r="G12" s="10">
        <f t="shared" si="3"/>
        <v>23.12</v>
      </c>
      <c r="H12" s="10">
        <v>2.5</v>
      </c>
      <c r="I12" s="33">
        <f t="shared" si="1"/>
        <v>45</v>
      </c>
      <c r="J12" s="33">
        <f t="shared" si="2"/>
        <v>25</v>
      </c>
      <c r="K12" s="8" t="s">
        <v>26</v>
      </c>
      <c r="L12" s="8" t="s">
        <v>120</v>
      </c>
    </row>
    <row r="13" spans="1:12">
      <c r="A13" s="9">
        <v>8</v>
      </c>
      <c r="B13" s="9" t="s">
        <v>66</v>
      </c>
      <c r="C13" s="8" t="s">
        <v>72</v>
      </c>
      <c r="D13" s="10" t="s">
        <v>110</v>
      </c>
      <c r="E13" s="10">
        <v>2.89</v>
      </c>
      <c r="F13" s="10">
        <v>8</v>
      </c>
      <c r="G13" s="10">
        <f t="shared" si="3"/>
        <v>23.12</v>
      </c>
      <c r="H13" s="10">
        <v>2.5</v>
      </c>
      <c r="I13" s="33">
        <f t="shared" si="1"/>
        <v>45</v>
      </c>
      <c r="J13" s="33">
        <f t="shared" si="2"/>
        <v>25</v>
      </c>
      <c r="K13" s="8" t="s">
        <v>26</v>
      </c>
      <c r="L13" s="8" t="s">
        <v>120</v>
      </c>
    </row>
    <row r="14" spans="1:12">
      <c r="A14" s="9">
        <v>9</v>
      </c>
      <c r="B14" s="9" t="s">
        <v>66</v>
      </c>
      <c r="C14" s="8" t="s">
        <v>72</v>
      </c>
      <c r="D14" s="10" t="s">
        <v>110</v>
      </c>
      <c r="E14" s="10">
        <v>2.89</v>
      </c>
      <c r="F14" s="10">
        <v>8</v>
      </c>
      <c r="G14" s="10">
        <f t="shared" si="3"/>
        <v>23.12</v>
      </c>
      <c r="H14" s="10">
        <v>2.5</v>
      </c>
      <c r="I14" s="33">
        <f t="shared" si="1"/>
        <v>45</v>
      </c>
      <c r="J14" s="33">
        <f t="shared" si="2"/>
        <v>25</v>
      </c>
      <c r="K14" s="8" t="s">
        <v>26</v>
      </c>
      <c r="L14" s="8" t="s">
        <v>120</v>
      </c>
    </row>
    <row r="15" spans="1:12">
      <c r="A15" s="9">
        <v>10</v>
      </c>
      <c r="B15" s="9" t="s">
        <v>66</v>
      </c>
      <c r="C15" s="8" t="s">
        <v>72</v>
      </c>
      <c r="D15" s="10" t="s">
        <v>110</v>
      </c>
      <c r="E15" s="10">
        <v>2.89</v>
      </c>
      <c r="F15" s="10">
        <v>8</v>
      </c>
      <c r="G15" s="10">
        <f t="shared" si="3"/>
        <v>23.12</v>
      </c>
      <c r="H15" s="10">
        <v>2.5</v>
      </c>
      <c r="I15" s="33">
        <f t="shared" si="1"/>
        <v>45</v>
      </c>
      <c r="J15" s="33">
        <f t="shared" si="2"/>
        <v>25</v>
      </c>
      <c r="K15" s="8" t="s">
        <v>26</v>
      </c>
      <c r="L15" s="8" t="s">
        <v>120</v>
      </c>
    </row>
    <row r="16" spans="1:12">
      <c r="A16" s="9">
        <v>11</v>
      </c>
      <c r="B16" s="9" t="s">
        <v>66</v>
      </c>
      <c r="C16" s="8" t="s">
        <v>72</v>
      </c>
      <c r="D16" s="10" t="s">
        <v>110</v>
      </c>
      <c r="E16" s="10">
        <v>2.89</v>
      </c>
      <c r="F16" s="10">
        <v>8</v>
      </c>
      <c r="G16" s="10">
        <f t="shared" si="3"/>
        <v>23.12</v>
      </c>
      <c r="H16" s="10">
        <v>2.5</v>
      </c>
      <c r="I16" s="33">
        <f t="shared" si="1"/>
        <v>45</v>
      </c>
      <c r="J16" s="33">
        <f t="shared" si="2"/>
        <v>25</v>
      </c>
      <c r="K16" s="8" t="s">
        <v>26</v>
      </c>
      <c r="L16" s="8" t="s">
        <v>120</v>
      </c>
    </row>
    <row r="17" spans="1:16">
      <c r="A17" s="9">
        <v>12</v>
      </c>
      <c r="B17" s="9" t="s">
        <v>66</v>
      </c>
      <c r="C17" s="8" t="s">
        <v>72</v>
      </c>
      <c r="D17" s="10" t="s">
        <v>110</v>
      </c>
      <c r="E17" s="10">
        <v>2.89</v>
      </c>
      <c r="F17" s="10">
        <v>8</v>
      </c>
      <c r="G17" s="10">
        <f t="shared" si="3"/>
        <v>23.12</v>
      </c>
      <c r="H17" s="10">
        <v>2.5</v>
      </c>
      <c r="I17" s="33">
        <f t="shared" si="1"/>
        <v>45</v>
      </c>
      <c r="J17" s="33">
        <f t="shared" si="2"/>
        <v>25</v>
      </c>
      <c r="K17" s="8" t="s">
        <v>26</v>
      </c>
      <c r="L17" s="8" t="s">
        <v>120</v>
      </c>
    </row>
    <row r="18" spans="1:16">
      <c r="A18" s="9">
        <v>13</v>
      </c>
      <c r="B18" s="9" t="s">
        <v>66</v>
      </c>
      <c r="C18" s="8" t="s">
        <v>72</v>
      </c>
      <c r="D18" s="10" t="s">
        <v>110</v>
      </c>
      <c r="E18" s="10">
        <v>4</v>
      </c>
      <c r="F18" s="10">
        <v>6</v>
      </c>
      <c r="G18" s="10">
        <f>E18*F18</f>
        <v>24</v>
      </c>
      <c r="H18" s="10">
        <v>2.5</v>
      </c>
      <c r="I18" s="33">
        <f t="shared" si="1"/>
        <v>45</v>
      </c>
      <c r="J18" s="33">
        <f t="shared" si="2"/>
        <v>25</v>
      </c>
      <c r="K18" s="8" t="s">
        <v>26</v>
      </c>
      <c r="L18" s="8" t="s">
        <v>120</v>
      </c>
    </row>
    <row r="19" spans="1:16">
      <c r="A19" s="9">
        <v>14</v>
      </c>
      <c r="B19" s="9" t="s">
        <v>66</v>
      </c>
      <c r="C19" s="8" t="s">
        <v>72</v>
      </c>
      <c r="D19" s="10" t="s">
        <v>110</v>
      </c>
      <c r="E19" s="10">
        <v>4</v>
      </c>
      <c r="F19" s="14">
        <v>9</v>
      </c>
      <c r="G19" s="10">
        <f>E19*F19</f>
        <v>36</v>
      </c>
      <c r="H19" s="10">
        <v>3.5</v>
      </c>
      <c r="I19" s="33">
        <f t="shared" si="1"/>
        <v>55</v>
      </c>
      <c r="J19" s="33">
        <f t="shared" si="2"/>
        <v>35</v>
      </c>
      <c r="K19" s="8" t="s">
        <v>26</v>
      </c>
      <c r="L19" s="8" t="s">
        <v>120</v>
      </c>
    </row>
    <row r="20" spans="1:16">
      <c r="A20" s="9">
        <v>15</v>
      </c>
      <c r="B20" s="9" t="s">
        <v>66</v>
      </c>
      <c r="C20" s="8" t="s">
        <v>72</v>
      </c>
      <c r="D20" s="10" t="s">
        <v>110</v>
      </c>
      <c r="E20" s="10">
        <v>3</v>
      </c>
      <c r="F20" s="10">
        <v>7</v>
      </c>
      <c r="G20" s="10">
        <f>E20*F20</f>
        <v>21</v>
      </c>
      <c r="H20" s="10">
        <v>2.5</v>
      </c>
      <c r="I20" s="33">
        <f t="shared" si="1"/>
        <v>45</v>
      </c>
      <c r="J20" s="33">
        <f t="shared" si="2"/>
        <v>25</v>
      </c>
      <c r="K20" s="8" t="s">
        <v>26</v>
      </c>
      <c r="L20" s="8" t="s">
        <v>120</v>
      </c>
    </row>
    <row r="21" spans="1:16">
      <c r="A21" s="9">
        <v>16</v>
      </c>
      <c r="B21" s="9" t="s">
        <v>66</v>
      </c>
      <c r="C21" s="8" t="s">
        <v>72</v>
      </c>
      <c r="D21" s="10" t="s">
        <v>111</v>
      </c>
      <c r="E21" s="10">
        <v>2.8</v>
      </c>
      <c r="F21" s="10">
        <v>9.8000000000000007</v>
      </c>
      <c r="G21" s="10">
        <f>E21*F21</f>
        <v>27.44</v>
      </c>
      <c r="H21" s="10">
        <v>3</v>
      </c>
      <c r="I21" s="33">
        <f t="shared" si="1"/>
        <v>50</v>
      </c>
      <c r="J21" s="33">
        <f t="shared" si="2"/>
        <v>30</v>
      </c>
      <c r="K21" s="8" t="s">
        <v>26</v>
      </c>
      <c r="L21" s="8" t="s">
        <v>120</v>
      </c>
      <c r="M21" s="29"/>
    </row>
    <row r="22" spans="1:16">
      <c r="A22" s="9">
        <v>17</v>
      </c>
      <c r="B22" s="9" t="s">
        <v>66</v>
      </c>
      <c r="C22" s="8" t="s">
        <v>72</v>
      </c>
      <c r="D22" s="10" t="s">
        <v>111</v>
      </c>
      <c r="E22" s="10">
        <v>2.8</v>
      </c>
      <c r="F22" s="10">
        <v>9.8000000000000007</v>
      </c>
      <c r="G22" s="10">
        <f t="shared" ref="G22:G23" si="4">E22*F22</f>
        <v>27.44</v>
      </c>
      <c r="H22" s="10">
        <v>3</v>
      </c>
      <c r="I22" s="33">
        <f t="shared" si="1"/>
        <v>50</v>
      </c>
      <c r="J22" s="33">
        <f t="shared" si="2"/>
        <v>30</v>
      </c>
      <c r="K22" s="8" t="s">
        <v>26</v>
      </c>
      <c r="L22" s="8" t="s">
        <v>120</v>
      </c>
    </row>
    <row r="23" spans="1:16">
      <c r="A23" s="9">
        <v>18</v>
      </c>
      <c r="B23" s="9" t="s">
        <v>66</v>
      </c>
      <c r="C23" s="8" t="s">
        <v>72</v>
      </c>
      <c r="D23" s="10" t="s">
        <v>111</v>
      </c>
      <c r="E23" s="10">
        <v>2.8</v>
      </c>
      <c r="F23" s="10">
        <v>9.8000000000000007</v>
      </c>
      <c r="G23" s="10">
        <f t="shared" si="4"/>
        <v>27.44</v>
      </c>
      <c r="H23" s="10">
        <v>3</v>
      </c>
      <c r="I23" s="33">
        <f t="shared" si="1"/>
        <v>50</v>
      </c>
      <c r="J23" s="33">
        <f t="shared" si="2"/>
        <v>30</v>
      </c>
      <c r="K23" s="8" t="s">
        <v>26</v>
      </c>
      <c r="L23" s="8" t="s">
        <v>120</v>
      </c>
    </row>
    <row r="24" spans="1:16">
      <c r="A24" s="9">
        <v>19</v>
      </c>
      <c r="B24" s="9" t="s">
        <v>66</v>
      </c>
      <c r="C24" s="8" t="s">
        <v>72</v>
      </c>
      <c r="D24" s="10" t="s">
        <v>111</v>
      </c>
      <c r="E24" s="24">
        <v>2.5</v>
      </c>
      <c r="F24" s="10">
        <v>5</v>
      </c>
      <c r="G24" s="10">
        <f>E28*F24</f>
        <v>12.5</v>
      </c>
      <c r="H24" s="10">
        <v>1</v>
      </c>
      <c r="I24" s="33">
        <f t="shared" si="1"/>
        <v>30</v>
      </c>
      <c r="J24" s="33">
        <f t="shared" si="2"/>
        <v>10</v>
      </c>
      <c r="K24" s="8" t="s">
        <v>26</v>
      </c>
      <c r="L24" s="8" t="s">
        <v>112</v>
      </c>
    </row>
    <row r="25" spans="1:16">
      <c r="A25" s="9">
        <v>20</v>
      </c>
      <c r="B25" s="9" t="s">
        <v>66</v>
      </c>
      <c r="C25" s="8" t="s">
        <v>72</v>
      </c>
      <c r="D25" s="10" t="s">
        <v>111</v>
      </c>
      <c r="E25" s="24">
        <v>2.5</v>
      </c>
      <c r="F25" s="10">
        <v>5</v>
      </c>
      <c r="G25" s="10">
        <f t="shared" ref="G25:G30" si="5">E25*F25</f>
        <v>12.5</v>
      </c>
      <c r="H25" s="10">
        <v>1</v>
      </c>
      <c r="I25" s="33">
        <f t="shared" si="1"/>
        <v>30</v>
      </c>
      <c r="J25" s="33">
        <f t="shared" si="2"/>
        <v>10</v>
      </c>
      <c r="K25" s="8" t="s">
        <v>26</v>
      </c>
      <c r="L25" s="8" t="s">
        <v>112</v>
      </c>
    </row>
    <row r="26" spans="1:16">
      <c r="A26" s="9">
        <v>21</v>
      </c>
      <c r="B26" s="9" t="s">
        <v>66</v>
      </c>
      <c r="C26" s="8" t="s">
        <v>72</v>
      </c>
      <c r="D26" s="10" t="s">
        <v>111</v>
      </c>
      <c r="E26" s="24">
        <v>2.5</v>
      </c>
      <c r="F26" s="10">
        <v>5</v>
      </c>
      <c r="G26" s="10">
        <f t="shared" si="5"/>
        <v>12.5</v>
      </c>
      <c r="H26" s="10">
        <v>1</v>
      </c>
      <c r="I26" s="33">
        <f t="shared" si="1"/>
        <v>30</v>
      </c>
      <c r="J26" s="33">
        <f t="shared" si="2"/>
        <v>10</v>
      </c>
      <c r="K26" s="8" t="s">
        <v>26</v>
      </c>
      <c r="L26" s="8" t="s">
        <v>112</v>
      </c>
    </row>
    <row r="27" spans="1:16">
      <c r="A27" s="9">
        <v>22</v>
      </c>
      <c r="B27" s="9" t="s">
        <v>66</v>
      </c>
      <c r="C27" s="8" t="s">
        <v>72</v>
      </c>
      <c r="D27" s="10" t="s">
        <v>111</v>
      </c>
      <c r="E27" s="24">
        <v>2.5</v>
      </c>
      <c r="F27" s="10">
        <v>5</v>
      </c>
      <c r="G27" s="10">
        <f t="shared" si="5"/>
        <v>12.5</v>
      </c>
      <c r="H27" s="10">
        <v>1</v>
      </c>
      <c r="I27" s="33">
        <f t="shared" si="1"/>
        <v>30</v>
      </c>
      <c r="J27" s="33">
        <f t="shared" si="2"/>
        <v>10</v>
      </c>
      <c r="K27" s="8" t="s">
        <v>26</v>
      </c>
      <c r="L27" s="8" t="s">
        <v>112</v>
      </c>
    </row>
    <row r="28" spans="1:16">
      <c r="A28" s="9">
        <v>23</v>
      </c>
      <c r="B28" s="9" t="s">
        <v>66</v>
      </c>
      <c r="C28" s="8" t="s">
        <v>72</v>
      </c>
      <c r="D28" s="10" t="s">
        <v>111</v>
      </c>
      <c r="E28" s="24">
        <v>2.5</v>
      </c>
      <c r="F28" s="10">
        <v>5</v>
      </c>
      <c r="G28" s="10">
        <f t="shared" si="5"/>
        <v>12.5</v>
      </c>
      <c r="H28" s="10">
        <v>1</v>
      </c>
      <c r="I28" s="33">
        <f t="shared" si="1"/>
        <v>30</v>
      </c>
      <c r="J28" s="33">
        <f t="shared" si="2"/>
        <v>10</v>
      </c>
      <c r="K28" s="8" t="s">
        <v>26</v>
      </c>
      <c r="L28" s="8" t="s">
        <v>112</v>
      </c>
      <c r="N28" s="22"/>
      <c r="O28" s="22"/>
      <c r="P28" s="22"/>
    </row>
    <row r="29" spans="1:16">
      <c r="A29" s="9">
        <v>24</v>
      </c>
      <c r="B29" s="9" t="s">
        <v>66</v>
      </c>
      <c r="C29" s="8" t="s">
        <v>72</v>
      </c>
      <c r="D29" s="10" t="s">
        <v>111</v>
      </c>
      <c r="E29" s="10">
        <v>3</v>
      </c>
      <c r="F29" s="10">
        <v>5</v>
      </c>
      <c r="G29" s="14">
        <v>24</v>
      </c>
      <c r="H29" s="10">
        <v>2</v>
      </c>
      <c r="I29" s="33">
        <f t="shared" si="1"/>
        <v>40</v>
      </c>
      <c r="J29" s="33">
        <f t="shared" si="2"/>
        <v>20</v>
      </c>
      <c r="K29" s="8" t="s">
        <v>26</v>
      </c>
      <c r="L29" s="8" t="s">
        <v>122</v>
      </c>
      <c r="N29" s="22"/>
      <c r="O29" s="22"/>
      <c r="P29" s="22"/>
    </row>
    <row r="30" spans="1:16">
      <c r="A30" s="9">
        <v>25</v>
      </c>
      <c r="B30" s="9" t="s">
        <v>66</v>
      </c>
      <c r="C30" s="8" t="s">
        <v>72</v>
      </c>
      <c r="D30" s="10" t="s">
        <v>111</v>
      </c>
      <c r="E30" s="10">
        <v>3</v>
      </c>
      <c r="F30" s="10">
        <v>5</v>
      </c>
      <c r="G30" s="10">
        <f t="shared" si="5"/>
        <v>15</v>
      </c>
      <c r="H30" s="10">
        <v>1.2</v>
      </c>
      <c r="I30" s="33">
        <f t="shared" si="1"/>
        <v>32</v>
      </c>
      <c r="J30" s="33">
        <f t="shared" si="2"/>
        <v>12</v>
      </c>
      <c r="K30" s="8" t="s">
        <v>26</v>
      </c>
      <c r="L30" s="8" t="s">
        <v>136</v>
      </c>
      <c r="N30" s="22"/>
      <c r="O30" s="22"/>
      <c r="P30" s="22"/>
    </row>
    <row r="31" spans="1:16">
      <c r="A31" s="9">
        <v>26</v>
      </c>
      <c r="B31" s="9" t="s">
        <v>66</v>
      </c>
      <c r="C31" s="8" t="s">
        <v>72</v>
      </c>
      <c r="D31" s="10" t="s">
        <v>111</v>
      </c>
      <c r="E31" s="10">
        <v>3</v>
      </c>
      <c r="F31" s="10">
        <v>5</v>
      </c>
      <c r="G31" s="10">
        <v>40</v>
      </c>
      <c r="H31" s="10">
        <v>2.5</v>
      </c>
      <c r="I31" s="33">
        <f t="shared" si="1"/>
        <v>45</v>
      </c>
      <c r="J31" s="33">
        <f t="shared" si="2"/>
        <v>25</v>
      </c>
      <c r="K31" s="8" t="s">
        <v>26</v>
      </c>
      <c r="L31" s="8" t="s">
        <v>122</v>
      </c>
      <c r="N31" s="22"/>
      <c r="O31" s="22"/>
      <c r="P31" s="22"/>
    </row>
    <row r="32" spans="1:16">
      <c r="A32" s="9">
        <v>27</v>
      </c>
      <c r="B32" s="9" t="s">
        <v>66</v>
      </c>
      <c r="C32" s="8" t="s">
        <v>72</v>
      </c>
      <c r="D32" s="10" t="s">
        <v>111</v>
      </c>
      <c r="E32" s="10">
        <v>2.5</v>
      </c>
      <c r="F32" s="10">
        <v>5</v>
      </c>
      <c r="G32" s="14">
        <f>E32*F32</f>
        <v>12.5</v>
      </c>
      <c r="H32" s="10">
        <v>1</v>
      </c>
      <c r="I32" s="33">
        <f t="shared" si="1"/>
        <v>30</v>
      </c>
      <c r="J32" s="33">
        <f t="shared" si="2"/>
        <v>10</v>
      </c>
      <c r="K32" s="8" t="s">
        <v>26</v>
      </c>
      <c r="L32" s="8" t="s">
        <v>112</v>
      </c>
      <c r="N32" s="22"/>
      <c r="O32" s="22"/>
      <c r="P32" s="22"/>
    </row>
    <row r="33" spans="1:16">
      <c r="A33" s="9">
        <v>28</v>
      </c>
      <c r="B33" s="9" t="s">
        <v>66</v>
      </c>
      <c r="C33" s="8" t="s">
        <v>72</v>
      </c>
      <c r="D33" s="10" t="s">
        <v>111</v>
      </c>
      <c r="E33" s="10">
        <v>2.5</v>
      </c>
      <c r="F33" s="10">
        <v>5</v>
      </c>
      <c r="G33" s="14">
        <f t="shared" ref="G33:G37" si="6">E33*F33</f>
        <v>12.5</v>
      </c>
      <c r="H33" s="10">
        <v>1</v>
      </c>
      <c r="I33" s="33">
        <f t="shared" si="1"/>
        <v>30</v>
      </c>
      <c r="J33" s="33">
        <f t="shared" si="2"/>
        <v>10</v>
      </c>
      <c r="K33" s="8" t="s">
        <v>26</v>
      </c>
      <c r="L33" s="8" t="s">
        <v>112</v>
      </c>
      <c r="N33" s="22"/>
      <c r="O33" s="22"/>
      <c r="P33" s="22"/>
    </row>
    <row r="34" spans="1:16">
      <c r="A34" s="9">
        <v>29</v>
      </c>
      <c r="B34" s="9" t="s">
        <v>66</v>
      </c>
      <c r="C34" s="8" t="s">
        <v>72</v>
      </c>
      <c r="D34" s="10" t="s">
        <v>111</v>
      </c>
      <c r="E34" s="10">
        <v>2.5</v>
      </c>
      <c r="F34" s="10">
        <v>5</v>
      </c>
      <c r="G34" s="14">
        <f t="shared" si="6"/>
        <v>12.5</v>
      </c>
      <c r="H34" s="10">
        <v>1</v>
      </c>
      <c r="I34" s="33">
        <f t="shared" si="1"/>
        <v>30</v>
      </c>
      <c r="J34" s="33">
        <f t="shared" si="2"/>
        <v>10</v>
      </c>
      <c r="K34" s="8" t="s">
        <v>26</v>
      </c>
      <c r="L34" s="8" t="s">
        <v>112</v>
      </c>
      <c r="N34" s="22"/>
      <c r="O34" s="22"/>
      <c r="P34" s="22"/>
    </row>
    <row r="35" spans="1:16">
      <c r="A35" s="9">
        <v>30</v>
      </c>
      <c r="B35" s="9" t="s">
        <v>66</v>
      </c>
      <c r="C35" s="8" t="s">
        <v>72</v>
      </c>
      <c r="D35" s="10" t="s">
        <v>111</v>
      </c>
      <c r="E35" s="10">
        <v>2.5</v>
      </c>
      <c r="F35" s="10">
        <v>5</v>
      </c>
      <c r="G35" s="14">
        <f t="shared" si="6"/>
        <v>12.5</v>
      </c>
      <c r="H35" s="10">
        <v>1</v>
      </c>
      <c r="I35" s="33">
        <f t="shared" si="1"/>
        <v>30</v>
      </c>
      <c r="J35" s="33">
        <f t="shared" si="2"/>
        <v>10</v>
      </c>
      <c r="K35" s="8" t="s">
        <v>26</v>
      </c>
      <c r="L35" s="8" t="s">
        <v>112</v>
      </c>
      <c r="N35" s="22"/>
      <c r="O35" s="22"/>
      <c r="P35" s="22"/>
    </row>
    <row r="36" spans="1:16">
      <c r="A36" s="9">
        <v>31</v>
      </c>
      <c r="B36" s="9" t="s">
        <v>66</v>
      </c>
      <c r="C36" s="8" t="s">
        <v>72</v>
      </c>
      <c r="D36" s="10" t="s">
        <v>111</v>
      </c>
      <c r="E36" s="10">
        <v>2.5</v>
      </c>
      <c r="F36" s="10">
        <v>5</v>
      </c>
      <c r="G36" s="14">
        <f t="shared" si="6"/>
        <v>12.5</v>
      </c>
      <c r="H36" s="10">
        <v>1</v>
      </c>
      <c r="I36" s="33">
        <f t="shared" si="1"/>
        <v>30</v>
      </c>
      <c r="J36" s="33">
        <f t="shared" si="2"/>
        <v>10</v>
      </c>
      <c r="K36" s="8" t="s">
        <v>26</v>
      </c>
      <c r="L36" s="8" t="s">
        <v>112</v>
      </c>
    </row>
    <row r="37" spans="1:16">
      <c r="A37" s="9">
        <v>32</v>
      </c>
      <c r="B37" s="9" t="s">
        <v>66</v>
      </c>
      <c r="C37" s="8" t="s">
        <v>72</v>
      </c>
      <c r="D37" s="10" t="s">
        <v>111</v>
      </c>
      <c r="E37" s="10">
        <v>2.5</v>
      </c>
      <c r="F37" s="10">
        <v>5</v>
      </c>
      <c r="G37" s="14">
        <f t="shared" si="6"/>
        <v>12.5</v>
      </c>
      <c r="H37" s="10">
        <v>1</v>
      </c>
      <c r="I37" s="33">
        <f t="shared" si="1"/>
        <v>30</v>
      </c>
      <c r="J37" s="33">
        <f t="shared" si="2"/>
        <v>10</v>
      </c>
      <c r="K37" s="8" t="s">
        <v>26</v>
      </c>
      <c r="L37" s="8" t="s">
        <v>112</v>
      </c>
    </row>
    <row r="39" spans="1:16">
      <c r="A39" s="31"/>
    </row>
    <row r="40" spans="1:16">
      <c r="C40" s="22" t="s">
        <v>119</v>
      </c>
      <c r="D40">
        <v>32</v>
      </c>
    </row>
    <row r="43" spans="1:16">
      <c r="A43" s="4" t="s">
        <v>50</v>
      </c>
      <c r="B43" s="4" t="s">
        <v>33</v>
      </c>
      <c r="C43" t="s">
        <v>54</v>
      </c>
    </row>
    <row r="44" spans="1:16">
      <c r="A44" s="4"/>
      <c r="B44" s="4" t="s">
        <v>53</v>
      </c>
      <c r="C44" t="s">
        <v>55</v>
      </c>
    </row>
    <row r="45" spans="1:16">
      <c r="A45" s="4"/>
      <c r="B45" s="4" t="s">
        <v>51</v>
      </c>
      <c r="C45" t="s">
        <v>56</v>
      </c>
    </row>
    <row r="46" spans="1:16">
      <c r="A46" s="4"/>
      <c r="B46" s="4" t="s">
        <v>52</v>
      </c>
      <c r="C46" t="s">
        <v>57</v>
      </c>
    </row>
    <row r="47" spans="1:16">
      <c r="A47" s="4"/>
      <c r="B47" s="4" t="s">
        <v>32</v>
      </c>
      <c r="C47" t="s">
        <v>58</v>
      </c>
    </row>
    <row r="48" spans="1:16">
      <c r="A48" s="4"/>
      <c r="B48" s="4" t="s">
        <v>26</v>
      </c>
      <c r="C48" t="s">
        <v>59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26"/>
  <sheetViews>
    <sheetView workbookViewId="0">
      <selection activeCell="A19" sqref="A19:XFD19"/>
    </sheetView>
  </sheetViews>
  <sheetFormatPr baseColWidth="10" defaultRowHeight="14.4"/>
  <sheetData>
    <row r="2" spans="1:4">
      <c r="A2" t="s">
        <v>81</v>
      </c>
      <c r="C2" s="15" t="s">
        <v>82</v>
      </c>
    </row>
    <row r="3" spans="1:4">
      <c r="C3" s="15" t="s">
        <v>83</v>
      </c>
    </row>
    <row r="16" spans="1:4" ht="15.6">
      <c r="A16" s="38" t="s">
        <v>84</v>
      </c>
      <c r="B16" s="39"/>
      <c r="C16" s="39"/>
      <c r="D16" s="39"/>
    </row>
    <row r="17" spans="1:4">
      <c r="A17" s="35" t="s">
        <v>146</v>
      </c>
    </row>
    <row r="18" spans="1:4">
      <c r="A18" s="35" t="s">
        <v>147</v>
      </c>
    </row>
    <row r="19" spans="1:4" s="35" customFormat="1"/>
    <row r="20" spans="1:4" s="35" customFormat="1"/>
    <row r="21" spans="1:4" ht="57.6">
      <c r="A21" s="5" t="s">
        <v>85</v>
      </c>
      <c r="B21" s="5" t="s">
        <v>86</v>
      </c>
      <c r="C21" s="5" t="s">
        <v>87</v>
      </c>
      <c r="D21" s="5" t="s">
        <v>88</v>
      </c>
    </row>
    <row r="22" spans="1:4" ht="28.8">
      <c r="A22" s="16" t="s">
        <v>89</v>
      </c>
      <c r="B22" s="16" t="s">
        <v>90</v>
      </c>
      <c r="C22" s="16" t="s">
        <v>91</v>
      </c>
      <c r="D22" s="16" t="s">
        <v>90</v>
      </c>
    </row>
    <row r="23" spans="1:4">
      <c r="A23" s="16" t="s">
        <v>92</v>
      </c>
      <c r="B23" s="16" t="s">
        <v>93</v>
      </c>
      <c r="C23" s="16" t="s">
        <v>94</v>
      </c>
      <c r="D23" s="16" t="s">
        <v>95</v>
      </c>
    </row>
    <row r="24" spans="1:4">
      <c r="A24" s="16" t="s">
        <v>96</v>
      </c>
      <c r="B24" s="16" t="s">
        <v>97</v>
      </c>
      <c r="C24" s="16" t="s">
        <v>94</v>
      </c>
      <c r="D24" s="16" t="s">
        <v>98</v>
      </c>
    </row>
    <row r="25" spans="1:4">
      <c r="A25" s="21" t="s">
        <v>99</v>
      </c>
      <c r="B25" s="21" t="s">
        <v>100</v>
      </c>
      <c r="C25" s="21" t="s">
        <v>101</v>
      </c>
      <c r="D25" s="21" t="s">
        <v>102</v>
      </c>
    </row>
    <row r="26" spans="1:4" ht="57.6">
      <c r="A26" s="16" t="s">
        <v>103</v>
      </c>
      <c r="B26" s="21" t="s">
        <v>104</v>
      </c>
      <c r="C26" s="21" t="s">
        <v>105</v>
      </c>
      <c r="D26" s="21" t="s">
        <v>102</v>
      </c>
    </row>
  </sheetData>
  <mergeCells count="1">
    <mergeCell ref="A16:D16"/>
  </mergeCells>
  <pageMargins left="0.70866141732283472" right="0.70866141732283472" top="0.74803149606299213" bottom="0.74803149606299213" header="0.31496062992125984" footer="0.31496062992125984"/>
  <pageSetup paperSize="9" scale="76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Zone A</vt:lpstr>
      <vt:lpstr>Zone B</vt:lpstr>
      <vt:lpstr>Zone C</vt:lpstr>
      <vt:lpstr>Zone D</vt:lpstr>
      <vt:lpstr>Zone E</vt:lpstr>
      <vt:lpstr>Normes</vt:lpstr>
      <vt:lpstr>Normes!autres</vt:lpstr>
      <vt:lpstr>Normes!epi</vt:lpstr>
      <vt:lpstr>Normes!obstacle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GARNIER</dc:creator>
  <cp:lastModifiedBy>GARNIER</cp:lastModifiedBy>
  <cp:lastPrinted>2020-09-01T10:25:59Z</cp:lastPrinted>
  <dcterms:created xsi:type="dcterms:W3CDTF">2020-07-22T18:43:57Z</dcterms:created>
  <dcterms:modified xsi:type="dcterms:W3CDTF">2020-11-20T09:22:26Z</dcterms:modified>
</cp:coreProperties>
</file>